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ziano\Desktop\000 DES\"/>
    </mc:Choice>
  </mc:AlternateContent>
  <xr:revisionPtr revIDLastSave="0" documentId="13_ncr:1_{1FCCC872-3FF7-4469-ACD8-B33EE783C25A}" xr6:coauthVersionLast="43" xr6:coauthVersionMax="43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Calendario" sheetId="1" r:id="rId1"/>
    <sheet name="MOSTRE" sheetId="4" r:id="rId2"/>
    <sheet name="REPORTAGE GITE USCITE FOTO" sheetId="5" r:id="rId3"/>
    <sheet name="Festività" sheetId="2" r:id="rId4"/>
  </sheets>
  <definedNames>
    <definedName name="HolidayTable">Festività!$A$4:$C$15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6" i="1" l="1"/>
  <c r="A35" i="1"/>
  <c r="A5" i="2" s="1"/>
  <c r="B5" i="2" s="1"/>
  <c r="C3" i="1" l="1"/>
  <c r="B3" i="1" s="1"/>
  <c r="A6" i="2"/>
  <c r="A15" i="2"/>
  <c r="B15" i="2" s="1"/>
  <c r="A12" i="2"/>
  <c r="B12" i="2" s="1"/>
  <c r="A4" i="2"/>
  <c r="B4" i="2" s="1"/>
  <c r="A14" i="2"/>
  <c r="B14" i="2" s="1"/>
  <c r="A9" i="2"/>
  <c r="B9" i="2" s="1"/>
  <c r="A11" i="2"/>
  <c r="B11" i="2" s="1"/>
  <c r="A8" i="2"/>
  <c r="B8" i="2" s="1"/>
  <c r="A10" i="2"/>
  <c r="B10" i="2" s="1"/>
  <c r="A13" i="2"/>
  <c r="B13" i="2" s="1"/>
  <c r="C4" i="1" l="1"/>
  <c r="F31" i="1"/>
  <c r="B6" i="2"/>
  <c r="A7" i="2"/>
  <c r="B7" i="2" s="1"/>
  <c r="B4" i="1"/>
  <c r="C5" i="1"/>
  <c r="B5" i="1" l="1"/>
  <c r="C6" i="1"/>
  <c r="B6" i="1" l="1"/>
  <c r="C7" i="1"/>
  <c r="B7" i="1" l="1"/>
  <c r="C8" i="1"/>
  <c r="B8" i="1" l="1"/>
  <c r="C9" i="1"/>
  <c r="B9" i="1" l="1"/>
  <c r="C10" i="1"/>
  <c r="B10" i="1" l="1"/>
  <c r="C11" i="1"/>
  <c r="B11" i="1" l="1"/>
  <c r="C12" i="1"/>
  <c r="C13" i="1" l="1"/>
  <c r="B12" i="1"/>
  <c r="B13" i="1" l="1"/>
  <c r="C14" i="1"/>
  <c r="B14" i="1" l="1"/>
  <c r="C15" i="1"/>
  <c r="C16" i="1" l="1"/>
  <c r="B15" i="1"/>
  <c r="C17" i="1" l="1"/>
  <c r="B16" i="1"/>
  <c r="C18" i="1" l="1"/>
  <c r="B17" i="1"/>
  <c r="B18" i="1" l="1"/>
  <c r="C19" i="1"/>
  <c r="C20" i="1" l="1"/>
  <c r="B19" i="1"/>
  <c r="C21" i="1" l="1"/>
  <c r="B20" i="1"/>
  <c r="C22" i="1" l="1"/>
  <c r="B21" i="1"/>
  <c r="C23" i="1" l="1"/>
  <c r="B22" i="1"/>
  <c r="C24" i="1" l="1"/>
  <c r="B23" i="1"/>
  <c r="C25" i="1" l="1"/>
  <c r="B24" i="1"/>
  <c r="C26" i="1" l="1"/>
  <c r="B25" i="1"/>
  <c r="C27" i="1" l="1"/>
  <c r="B26" i="1"/>
  <c r="C28" i="1" l="1"/>
  <c r="B27" i="1"/>
  <c r="C29" i="1" l="1"/>
  <c r="B28" i="1"/>
  <c r="C30" i="1" l="1"/>
  <c r="B29" i="1"/>
  <c r="B30" i="1" l="1"/>
  <c r="C31" i="1"/>
  <c r="C32" i="1" l="1"/>
  <c r="B31" i="1"/>
  <c r="C33" i="1" l="1"/>
  <c r="B32" i="1"/>
  <c r="B33" i="1" l="1"/>
  <c r="G3" i="1"/>
  <c r="G4" i="1" l="1"/>
  <c r="F3" i="1"/>
  <c r="G5" i="1" l="1"/>
  <c r="F4" i="1"/>
  <c r="G6" i="1" l="1"/>
  <c r="F5" i="1"/>
  <c r="F6" i="1" l="1"/>
  <c r="G7" i="1"/>
  <c r="G8" i="1" l="1"/>
  <c r="F7" i="1"/>
  <c r="F8" i="1" l="1"/>
  <c r="G9" i="1"/>
  <c r="G10" i="1" l="1"/>
  <c r="F9" i="1"/>
  <c r="G11" i="1" l="1"/>
  <c r="F10" i="1"/>
  <c r="G12" i="1" l="1"/>
  <c r="F11" i="1"/>
  <c r="G13" i="1" l="1"/>
  <c r="F12" i="1"/>
  <c r="G14" i="1" l="1"/>
  <c r="F13" i="1"/>
  <c r="G15" i="1" l="1"/>
  <c r="F14" i="1"/>
  <c r="G16" i="1" l="1"/>
  <c r="F15" i="1"/>
  <c r="G17" i="1" l="1"/>
  <c r="F16" i="1"/>
  <c r="G18" i="1" l="1"/>
  <c r="F17" i="1"/>
  <c r="G19" i="1" l="1"/>
  <c r="F18" i="1"/>
  <c r="G20" i="1" l="1"/>
  <c r="F19" i="1"/>
  <c r="G21" i="1" l="1"/>
  <c r="F20" i="1"/>
  <c r="G22" i="1" l="1"/>
  <c r="F21" i="1"/>
  <c r="G23" i="1" l="1"/>
  <c r="F22" i="1"/>
  <c r="G24" i="1" l="1"/>
  <c r="F23" i="1"/>
  <c r="G25" i="1" l="1"/>
  <c r="F24" i="1"/>
  <c r="G26" i="1" l="1"/>
  <c r="F25" i="1"/>
  <c r="G27" i="1" l="1"/>
  <c r="F26" i="1"/>
  <c r="G28" i="1" l="1"/>
  <c r="F27" i="1"/>
  <c r="G29" i="1" l="1"/>
  <c r="F28" i="1"/>
  <c r="G30" i="1" l="1"/>
  <c r="F29" i="1"/>
  <c r="G31" i="1" l="1"/>
  <c r="F30" i="1"/>
  <c r="K3" i="1"/>
  <c r="J3" i="1" l="1"/>
  <c r="K4" i="1"/>
  <c r="K5" i="1" l="1"/>
  <c r="J4" i="1"/>
  <c r="J5" i="1" l="1"/>
  <c r="K6" i="1"/>
  <c r="J6" i="1" l="1"/>
  <c r="K7" i="1"/>
  <c r="J7" i="1" l="1"/>
  <c r="K8" i="1"/>
  <c r="J8" i="1" l="1"/>
  <c r="K9" i="1"/>
  <c r="K10" i="1" l="1"/>
  <c r="J9" i="1"/>
  <c r="J10" i="1" l="1"/>
  <c r="K11" i="1"/>
  <c r="J11" i="1" l="1"/>
  <c r="K12" i="1"/>
  <c r="J12" i="1" l="1"/>
  <c r="K13" i="1"/>
  <c r="K14" i="1" l="1"/>
  <c r="J13" i="1"/>
  <c r="K15" i="1" l="1"/>
  <c r="J14" i="1"/>
  <c r="J15" i="1" l="1"/>
  <c r="K16" i="1"/>
  <c r="K17" i="1" l="1"/>
  <c r="J16" i="1"/>
  <c r="K18" i="1" l="1"/>
  <c r="J17" i="1"/>
  <c r="K19" i="1" l="1"/>
  <c r="J18" i="1"/>
  <c r="K20" i="1" l="1"/>
  <c r="J19" i="1"/>
  <c r="K21" i="1" l="1"/>
  <c r="J20" i="1"/>
  <c r="K22" i="1" l="1"/>
  <c r="J21" i="1"/>
  <c r="K23" i="1" l="1"/>
  <c r="J22" i="1"/>
  <c r="K24" i="1" l="1"/>
  <c r="J23" i="1"/>
  <c r="K25" i="1" l="1"/>
  <c r="J24" i="1"/>
  <c r="K26" i="1" l="1"/>
  <c r="J25" i="1"/>
  <c r="K27" i="1" l="1"/>
  <c r="J26" i="1"/>
  <c r="K28" i="1" l="1"/>
  <c r="J27" i="1"/>
  <c r="K29" i="1" l="1"/>
  <c r="J28" i="1"/>
  <c r="K30" i="1" l="1"/>
  <c r="J29" i="1"/>
  <c r="K31" i="1" l="1"/>
  <c r="J30" i="1"/>
  <c r="K32" i="1" l="1"/>
  <c r="J31" i="1"/>
  <c r="J32" i="1" l="1"/>
  <c r="K33" i="1"/>
  <c r="J33" i="1" l="1"/>
  <c r="O3" i="1"/>
  <c r="O4" i="1" l="1"/>
  <c r="N3" i="1"/>
  <c r="O5" i="1" l="1"/>
  <c r="N4" i="1"/>
  <c r="O6" i="1" l="1"/>
  <c r="N5" i="1"/>
  <c r="O7" i="1" l="1"/>
  <c r="N6" i="1"/>
  <c r="N7" i="1" l="1"/>
  <c r="O8" i="1"/>
  <c r="O9" i="1" l="1"/>
  <c r="N8" i="1"/>
  <c r="O10" i="1" l="1"/>
  <c r="N9" i="1"/>
  <c r="O11" i="1" l="1"/>
  <c r="N10" i="1"/>
  <c r="O12" i="1" l="1"/>
  <c r="N11" i="1"/>
  <c r="O13" i="1" l="1"/>
  <c r="N12" i="1"/>
  <c r="O14" i="1" l="1"/>
  <c r="N13" i="1"/>
  <c r="O15" i="1" l="1"/>
  <c r="N14" i="1"/>
  <c r="O16" i="1" l="1"/>
  <c r="N15" i="1"/>
  <c r="O17" i="1" l="1"/>
  <c r="N16" i="1"/>
  <c r="O18" i="1" l="1"/>
  <c r="N17" i="1"/>
  <c r="O19" i="1" l="1"/>
  <c r="N18" i="1"/>
  <c r="O20" i="1" l="1"/>
  <c r="N19" i="1"/>
  <c r="O21" i="1" l="1"/>
  <c r="N20" i="1"/>
  <c r="O22" i="1" l="1"/>
  <c r="N21" i="1"/>
  <c r="O23" i="1" l="1"/>
  <c r="N22" i="1"/>
  <c r="O24" i="1" l="1"/>
  <c r="N23" i="1"/>
  <c r="O25" i="1" l="1"/>
  <c r="N24" i="1"/>
  <c r="O26" i="1" l="1"/>
  <c r="N25" i="1"/>
  <c r="O27" i="1" l="1"/>
  <c r="N26" i="1"/>
  <c r="O28" i="1" l="1"/>
  <c r="N27" i="1"/>
  <c r="O29" i="1" l="1"/>
  <c r="N28" i="1"/>
  <c r="O30" i="1" l="1"/>
  <c r="N29" i="1"/>
  <c r="O31" i="1" l="1"/>
  <c r="N30" i="1"/>
  <c r="N31" i="1" l="1"/>
  <c r="O32" i="1"/>
  <c r="N32" i="1" l="1"/>
  <c r="S3" i="1"/>
  <c r="R3" i="1" l="1"/>
  <c r="S4" i="1"/>
  <c r="R4" i="1" l="1"/>
  <c r="S5" i="1"/>
  <c r="S6" i="1" l="1"/>
  <c r="R5" i="1"/>
  <c r="S7" i="1" l="1"/>
  <c r="R6" i="1"/>
  <c r="S8" i="1" l="1"/>
  <c r="R7" i="1"/>
  <c r="R8" i="1" l="1"/>
  <c r="S9" i="1"/>
  <c r="R9" i="1" l="1"/>
  <c r="S10" i="1"/>
  <c r="S11" i="1" l="1"/>
  <c r="R10" i="1"/>
  <c r="R11" i="1" l="1"/>
  <c r="S12" i="1"/>
  <c r="R12" i="1" l="1"/>
  <c r="S13" i="1"/>
  <c r="R13" i="1" l="1"/>
  <c r="S14" i="1"/>
  <c r="S15" i="1" l="1"/>
  <c r="R14" i="1"/>
  <c r="S16" i="1" l="1"/>
  <c r="R15" i="1"/>
  <c r="R16" i="1" l="1"/>
  <c r="S17" i="1"/>
  <c r="R17" i="1" l="1"/>
  <c r="S18" i="1"/>
  <c r="S19" i="1" l="1"/>
  <c r="R18" i="1"/>
  <c r="S20" i="1" l="1"/>
  <c r="R19" i="1"/>
  <c r="S21" i="1" l="1"/>
  <c r="R20" i="1"/>
  <c r="S22" i="1" l="1"/>
  <c r="R21" i="1"/>
  <c r="S23" i="1" l="1"/>
  <c r="R22" i="1"/>
  <c r="S24" i="1" l="1"/>
  <c r="R23" i="1"/>
  <c r="S25" i="1" l="1"/>
  <c r="R24" i="1"/>
  <c r="S26" i="1" l="1"/>
  <c r="R25" i="1"/>
  <c r="S27" i="1" l="1"/>
  <c r="R26" i="1"/>
  <c r="S28" i="1" l="1"/>
  <c r="R27" i="1"/>
  <c r="S29" i="1" l="1"/>
  <c r="R28" i="1"/>
  <c r="S30" i="1" l="1"/>
  <c r="R29" i="1"/>
  <c r="S31" i="1" l="1"/>
  <c r="R30" i="1"/>
  <c r="S32" i="1" l="1"/>
  <c r="R31" i="1"/>
  <c r="S33" i="1" l="1"/>
  <c r="R32" i="1"/>
  <c r="R33" i="1" l="1"/>
  <c r="W3" i="1"/>
  <c r="W4" i="1" l="1"/>
  <c r="V3" i="1"/>
  <c r="W5" i="1" l="1"/>
  <c r="V4" i="1"/>
  <c r="W6" i="1" l="1"/>
  <c r="V5" i="1"/>
  <c r="V6" i="1" l="1"/>
  <c r="W7" i="1"/>
  <c r="W8" i="1" l="1"/>
  <c r="V7" i="1"/>
  <c r="V8" i="1" l="1"/>
  <c r="W9" i="1"/>
  <c r="W10" i="1" l="1"/>
  <c r="V9" i="1"/>
  <c r="W11" i="1" l="1"/>
  <c r="V10" i="1"/>
  <c r="W12" i="1" l="1"/>
  <c r="V11" i="1"/>
  <c r="W13" i="1" l="1"/>
  <c r="V12" i="1"/>
  <c r="W14" i="1" l="1"/>
  <c r="V13" i="1"/>
  <c r="W15" i="1" l="1"/>
  <c r="V14" i="1"/>
  <c r="W16" i="1" l="1"/>
  <c r="V15" i="1"/>
  <c r="W17" i="1" l="1"/>
  <c r="V16" i="1"/>
  <c r="W18" i="1" l="1"/>
  <c r="V17" i="1"/>
  <c r="W19" i="1" l="1"/>
  <c r="V18" i="1"/>
  <c r="W20" i="1" l="1"/>
  <c r="V19" i="1"/>
  <c r="W21" i="1" l="1"/>
  <c r="V20" i="1"/>
  <c r="W22" i="1" l="1"/>
  <c r="V21" i="1"/>
  <c r="W23" i="1" l="1"/>
  <c r="V22" i="1"/>
  <c r="W24" i="1" l="1"/>
  <c r="V23" i="1"/>
  <c r="W25" i="1" l="1"/>
  <c r="V24" i="1"/>
  <c r="W26" i="1" l="1"/>
  <c r="V25" i="1"/>
  <c r="W27" i="1" l="1"/>
  <c r="V26" i="1"/>
  <c r="W28" i="1" l="1"/>
  <c r="V27" i="1"/>
  <c r="W29" i="1" l="1"/>
  <c r="V28" i="1"/>
  <c r="W30" i="1" l="1"/>
  <c r="V29" i="1"/>
  <c r="W31" i="1" l="1"/>
  <c r="V30" i="1"/>
  <c r="V31" i="1" l="1"/>
  <c r="W32" i="1"/>
  <c r="C38" i="1" l="1"/>
  <c r="V32" i="1"/>
  <c r="C39" i="1" l="1"/>
  <c r="B38" i="1"/>
  <c r="C40" i="1" l="1"/>
  <c r="B39" i="1"/>
  <c r="C41" i="1" l="1"/>
  <c r="B40" i="1"/>
  <c r="C42" i="1" l="1"/>
  <c r="B41" i="1"/>
  <c r="C43" i="1" l="1"/>
  <c r="B42" i="1"/>
  <c r="C44" i="1" l="1"/>
  <c r="B43" i="1"/>
  <c r="C45" i="1" l="1"/>
  <c r="B44" i="1"/>
  <c r="C46" i="1" l="1"/>
  <c r="B45" i="1"/>
  <c r="C47" i="1" l="1"/>
  <c r="B46" i="1"/>
  <c r="C48" i="1" l="1"/>
  <c r="B47" i="1"/>
  <c r="C49" i="1" l="1"/>
  <c r="B48" i="1"/>
  <c r="C50" i="1" l="1"/>
  <c r="B49" i="1"/>
  <c r="C51" i="1" l="1"/>
  <c r="B50" i="1"/>
  <c r="C52" i="1" l="1"/>
  <c r="B51" i="1"/>
  <c r="C53" i="1" l="1"/>
  <c r="B52" i="1"/>
  <c r="C54" i="1" l="1"/>
  <c r="B53" i="1"/>
  <c r="C55" i="1" l="1"/>
  <c r="B54" i="1"/>
  <c r="C56" i="1" l="1"/>
  <c r="B55" i="1"/>
  <c r="C57" i="1" l="1"/>
  <c r="B56" i="1"/>
  <c r="C58" i="1" l="1"/>
  <c r="B57" i="1"/>
  <c r="C59" i="1" l="1"/>
  <c r="B58" i="1"/>
  <c r="C60" i="1" l="1"/>
  <c r="B59" i="1"/>
  <c r="C61" i="1" l="1"/>
  <c r="B60" i="1"/>
  <c r="C62" i="1" l="1"/>
  <c r="B61" i="1"/>
  <c r="C63" i="1" l="1"/>
  <c r="B62" i="1"/>
  <c r="C64" i="1" l="1"/>
  <c r="B63" i="1"/>
  <c r="C65" i="1" l="1"/>
  <c r="B64" i="1"/>
  <c r="C66" i="1" l="1"/>
  <c r="B65" i="1"/>
  <c r="C67" i="1" l="1"/>
  <c r="B66" i="1"/>
  <c r="C68" i="1" l="1"/>
  <c r="B67" i="1"/>
  <c r="B68" i="1" l="1"/>
  <c r="G38" i="1"/>
  <c r="G39" i="1" l="1"/>
  <c r="F38" i="1"/>
  <c r="G40" i="1" l="1"/>
  <c r="F39" i="1"/>
  <c r="G41" i="1" l="1"/>
  <c r="F40" i="1"/>
  <c r="G42" i="1" l="1"/>
  <c r="F41" i="1"/>
  <c r="G43" i="1" l="1"/>
  <c r="F42" i="1"/>
  <c r="G44" i="1" l="1"/>
  <c r="F43" i="1"/>
  <c r="F44" i="1" l="1"/>
  <c r="G45" i="1"/>
  <c r="F45" i="1" l="1"/>
  <c r="G46" i="1"/>
  <c r="G47" i="1" l="1"/>
  <c r="F46" i="1"/>
  <c r="G48" i="1" l="1"/>
  <c r="F47" i="1"/>
  <c r="F48" i="1" l="1"/>
  <c r="G49" i="1"/>
  <c r="F49" i="1" l="1"/>
  <c r="G50" i="1"/>
  <c r="G51" i="1" l="1"/>
  <c r="F50" i="1"/>
  <c r="G52" i="1" l="1"/>
  <c r="F51" i="1"/>
  <c r="F52" i="1" l="1"/>
  <c r="G53" i="1"/>
  <c r="F53" i="1" l="1"/>
  <c r="G54" i="1"/>
  <c r="G55" i="1" l="1"/>
  <c r="F54" i="1"/>
  <c r="G56" i="1" l="1"/>
  <c r="F55" i="1"/>
  <c r="F56" i="1" l="1"/>
  <c r="G57" i="1"/>
  <c r="F57" i="1" l="1"/>
  <c r="G58" i="1"/>
  <c r="G59" i="1" l="1"/>
  <c r="F58" i="1"/>
  <c r="G60" i="1" l="1"/>
  <c r="F59" i="1"/>
  <c r="F60" i="1" l="1"/>
  <c r="G61" i="1"/>
  <c r="F61" i="1" l="1"/>
  <c r="G62" i="1"/>
  <c r="G63" i="1" l="1"/>
  <c r="F62" i="1"/>
  <c r="G64" i="1" l="1"/>
  <c r="F63" i="1"/>
  <c r="F64" i="1" l="1"/>
  <c r="G65" i="1"/>
  <c r="F65" i="1" l="1"/>
  <c r="G66" i="1"/>
  <c r="G67" i="1" l="1"/>
  <c r="F66" i="1"/>
  <c r="G68" i="1" l="1"/>
  <c r="F67" i="1"/>
  <c r="K38" i="1" l="1"/>
  <c r="F68" i="1"/>
  <c r="K39" i="1" l="1"/>
  <c r="J38" i="1"/>
  <c r="K40" i="1" l="1"/>
  <c r="J39" i="1"/>
  <c r="K41" i="1" l="1"/>
  <c r="J40" i="1"/>
  <c r="K42" i="1" l="1"/>
  <c r="J41" i="1"/>
  <c r="K43" i="1" l="1"/>
  <c r="J42" i="1"/>
  <c r="K44" i="1" l="1"/>
  <c r="J43" i="1"/>
  <c r="K45" i="1" l="1"/>
  <c r="J44" i="1"/>
  <c r="K46" i="1" l="1"/>
  <c r="J45" i="1"/>
  <c r="K47" i="1" l="1"/>
  <c r="J46" i="1"/>
  <c r="K48" i="1" l="1"/>
  <c r="J47" i="1"/>
  <c r="K49" i="1" l="1"/>
  <c r="J48" i="1"/>
  <c r="K50" i="1" l="1"/>
  <c r="J49" i="1"/>
  <c r="K51" i="1" l="1"/>
  <c r="J50" i="1"/>
  <c r="K52" i="1" l="1"/>
  <c r="J51" i="1"/>
  <c r="K53" i="1" l="1"/>
  <c r="J52" i="1"/>
  <c r="K54" i="1" l="1"/>
  <c r="J53" i="1"/>
  <c r="K55" i="1" l="1"/>
  <c r="J54" i="1"/>
  <c r="K56" i="1" l="1"/>
  <c r="J55" i="1"/>
  <c r="K57" i="1" l="1"/>
  <c r="J56" i="1"/>
  <c r="K58" i="1" l="1"/>
  <c r="J57" i="1"/>
  <c r="K59" i="1" l="1"/>
  <c r="J58" i="1"/>
  <c r="K60" i="1" l="1"/>
  <c r="J59" i="1"/>
  <c r="K61" i="1" l="1"/>
  <c r="J60" i="1"/>
  <c r="K62" i="1" l="1"/>
  <c r="J61" i="1"/>
  <c r="K63" i="1" l="1"/>
  <c r="J62" i="1"/>
  <c r="K64" i="1" l="1"/>
  <c r="J63" i="1"/>
  <c r="K65" i="1" l="1"/>
  <c r="J64" i="1"/>
  <c r="K66" i="1" l="1"/>
  <c r="J65" i="1"/>
  <c r="K67" i="1" l="1"/>
  <c r="J66" i="1"/>
  <c r="J67" i="1" l="1"/>
  <c r="O38" i="1"/>
  <c r="O39" i="1" l="1"/>
  <c r="N38" i="1"/>
  <c r="O40" i="1" l="1"/>
  <c r="N39" i="1"/>
  <c r="O41" i="1" l="1"/>
  <c r="N40" i="1"/>
  <c r="N41" i="1" l="1"/>
  <c r="O42" i="1"/>
  <c r="N42" i="1" l="1"/>
  <c r="O43" i="1"/>
  <c r="O44" i="1" l="1"/>
  <c r="N43" i="1"/>
  <c r="O45" i="1" l="1"/>
  <c r="N44" i="1"/>
  <c r="N45" i="1" l="1"/>
  <c r="O46" i="1"/>
  <c r="N46" i="1" l="1"/>
  <c r="O47" i="1"/>
  <c r="O48" i="1" l="1"/>
  <c r="N47" i="1"/>
  <c r="O49" i="1" l="1"/>
  <c r="N48" i="1"/>
  <c r="N49" i="1" l="1"/>
  <c r="O50" i="1"/>
  <c r="N50" i="1" l="1"/>
  <c r="O51" i="1"/>
  <c r="O52" i="1" l="1"/>
  <c r="N51" i="1"/>
  <c r="O53" i="1" l="1"/>
  <c r="N52" i="1"/>
  <c r="N53" i="1" l="1"/>
  <c r="O54" i="1"/>
  <c r="N54" i="1" l="1"/>
  <c r="O55" i="1"/>
  <c r="O56" i="1" l="1"/>
  <c r="N55" i="1"/>
  <c r="O57" i="1" l="1"/>
  <c r="N56" i="1"/>
  <c r="N57" i="1" l="1"/>
  <c r="O58" i="1"/>
  <c r="N58" i="1" l="1"/>
  <c r="O59" i="1"/>
  <c r="O60" i="1" l="1"/>
  <c r="N59" i="1"/>
  <c r="O61" i="1" l="1"/>
  <c r="N60" i="1"/>
  <c r="N61" i="1" l="1"/>
  <c r="O62" i="1"/>
  <c r="N62" i="1" l="1"/>
  <c r="O63" i="1"/>
  <c r="O64" i="1" l="1"/>
  <c r="N63" i="1"/>
  <c r="O65" i="1" l="1"/>
  <c r="N64" i="1"/>
  <c r="N65" i="1" l="1"/>
  <c r="O66" i="1"/>
  <c r="N66" i="1" l="1"/>
  <c r="O67" i="1"/>
  <c r="O68" i="1" l="1"/>
  <c r="N67" i="1"/>
  <c r="S38" i="1" l="1"/>
  <c r="N68" i="1"/>
  <c r="S39" i="1" l="1"/>
  <c r="R38" i="1"/>
  <c r="S40" i="1" l="1"/>
  <c r="R39" i="1"/>
  <c r="S41" i="1" l="1"/>
  <c r="R40" i="1"/>
  <c r="S42" i="1" l="1"/>
  <c r="R41" i="1"/>
  <c r="S43" i="1" l="1"/>
  <c r="R42" i="1"/>
  <c r="S44" i="1" l="1"/>
  <c r="R43" i="1"/>
  <c r="S45" i="1" l="1"/>
  <c r="R44" i="1"/>
  <c r="S46" i="1" l="1"/>
  <c r="R45" i="1"/>
  <c r="S47" i="1" l="1"/>
  <c r="R46" i="1"/>
  <c r="S48" i="1" l="1"/>
  <c r="R47" i="1"/>
  <c r="S49" i="1" l="1"/>
  <c r="R48" i="1"/>
  <c r="S50" i="1" l="1"/>
  <c r="R49" i="1"/>
  <c r="S51" i="1" l="1"/>
  <c r="R50" i="1"/>
  <c r="S52" i="1" l="1"/>
  <c r="R51" i="1"/>
  <c r="S53" i="1" l="1"/>
  <c r="R52" i="1"/>
  <c r="S54" i="1" l="1"/>
  <c r="R53" i="1"/>
  <c r="S55" i="1" l="1"/>
  <c r="R54" i="1"/>
  <c r="S56" i="1" l="1"/>
  <c r="R55" i="1"/>
  <c r="S57" i="1" l="1"/>
  <c r="R56" i="1"/>
  <c r="S58" i="1" l="1"/>
  <c r="R57" i="1"/>
  <c r="S59" i="1" l="1"/>
  <c r="R58" i="1"/>
  <c r="S60" i="1" l="1"/>
  <c r="R59" i="1"/>
  <c r="S61" i="1" l="1"/>
  <c r="R60" i="1"/>
  <c r="S62" i="1" l="1"/>
  <c r="R61" i="1"/>
  <c r="S63" i="1" l="1"/>
  <c r="R62" i="1"/>
  <c r="S64" i="1" l="1"/>
  <c r="R63" i="1"/>
  <c r="S65" i="1" l="1"/>
  <c r="R64" i="1"/>
  <c r="S66" i="1" l="1"/>
  <c r="R65" i="1"/>
  <c r="S67" i="1" l="1"/>
  <c r="R66" i="1"/>
  <c r="R67" i="1" l="1"/>
  <c r="W38" i="1"/>
  <c r="W39" i="1" l="1"/>
  <c r="V38" i="1"/>
  <c r="W40" i="1" l="1"/>
  <c r="V39" i="1"/>
  <c r="W41" i="1" l="1"/>
  <c r="V40" i="1"/>
  <c r="W42" i="1" l="1"/>
  <c r="V41" i="1"/>
  <c r="V42" i="1" l="1"/>
  <c r="W43" i="1"/>
  <c r="V43" i="1" l="1"/>
  <c r="W44" i="1"/>
  <c r="W45" i="1" l="1"/>
  <c r="V44" i="1"/>
  <c r="W46" i="1" l="1"/>
  <c r="V45" i="1"/>
  <c r="V46" i="1" l="1"/>
  <c r="W47" i="1"/>
  <c r="V47" i="1" l="1"/>
  <c r="W48" i="1"/>
  <c r="W49" i="1" l="1"/>
  <c r="V48" i="1"/>
  <c r="W50" i="1" l="1"/>
  <c r="V49" i="1"/>
  <c r="V50" i="1" l="1"/>
  <c r="W51" i="1"/>
  <c r="V51" i="1" l="1"/>
  <c r="W52" i="1"/>
  <c r="W53" i="1" l="1"/>
  <c r="V52" i="1"/>
  <c r="W54" i="1" l="1"/>
  <c r="V53" i="1"/>
  <c r="V54" i="1" l="1"/>
  <c r="W55" i="1"/>
  <c r="V55" i="1" l="1"/>
  <c r="W56" i="1"/>
  <c r="W57" i="1" l="1"/>
  <c r="V56" i="1"/>
  <c r="W58" i="1" l="1"/>
  <c r="V57" i="1"/>
  <c r="V58" i="1" l="1"/>
  <c r="W59" i="1"/>
  <c r="V59" i="1" l="1"/>
  <c r="W60" i="1"/>
  <c r="W61" i="1" l="1"/>
  <c r="V60" i="1"/>
  <c r="W62" i="1" l="1"/>
  <c r="V61" i="1"/>
  <c r="V62" i="1" l="1"/>
  <c r="W63" i="1"/>
  <c r="V63" i="1" l="1"/>
  <c r="W64" i="1"/>
  <c r="W65" i="1" l="1"/>
  <c r="V64" i="1"/>
  <c r="W66" i="1" l="1"/>
  <c r="V65" i="1"/>
  <c r="V66" i="1" l="1"/>
  <c r="W67" i="1"/>
  <c r="V67" i="1" l="1"/>
  <c r="W68" i="1"/>
  <c r="V68" i="1" s="1"/>
</calcChain>
</file>

<file path=xl/sharedStrings.xml><?xml version="1.0" encoding="utf-8"?>
<sst xmlns="http://schemas.openxmlformats.org/spreadsheetml/2006/main" count="275" uniqueCount="127">
  <si>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</si>
  <si>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</si>
  <si>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</si>
  <si>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</si>
  <si>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</si>
  <si>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</si>
  <si>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</si>
  <si>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</si>
  <si>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</si>
  <si>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</si>
  <si>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</si>
  <si>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</si>
  <si>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ELENCO DELLE FESTIVITA’ IN ITALIA</t>
  </si>
  <si>
    <t>DATA</t>
  </si>
  <si>
    <t>DESCRIZIONE</t>
  </si>
  <si>
    <t>Capodanno</t>
  </si>
  <si>
    <t>Epifania</t>
  </si>
  <si>
    <t>Pasqua</t>
  </si>
  <si>
    <t>Pasquetta</t>
  </si>
  <si>
    <t>Festa della Liberazione</t>
  </si>
  <si>
    <t>Festa dei Lavoratori</t>
  </si>
  <si>
    <t>Festa della Repubblica</t>
  </si>
  <si>
    <t>Ferragosto</t>
  </si>
  <si>
    <t>Tutti i Santi</t>
  </si>
  <si>
    <t>Immacolata Concezione</t>
  </si>
  <si>
    <t>Natale</t>
  </si>
  <si>
    <t>Santo Stefano</t>
  </si>
  <si>
    <t>Massimo</t>
  </si>
  <si>
    <t>Stefania</t>
  </si>
  <si>
    <t>BO - AMU</t>
  </si>
  <si>
    <t>AMU</t>
  </si>
  <si>
    <t>GZ Londra</t>
  </si>
  <si>
    <t>Direttivo</t>
  </si>
  <si>
    <t>Assemblea</t>
  </si>
  <si>
    <t>10X5</t>
  </si>
  <si>
    <t>AMUVEFO</t>
  </si>
  <si>
    <t>PRANZO SOCI</t>
  </si>
  <si>
    <t>AU-CIR EST.</t>
  </si>
  <si>
    <t>TECNICA</t>
  </si>
  <si>
    <t>AUTORE ATH</t>
  </si>
  <si>
    <t>CIRCOLI</t>
  </si>
  <si>
    <t>Brindisi</t>
  </si>
  <si>
    <t>PASQUA</t>
  </si>
  <si>
    <t>Anziani Solesino</t>
  </si>
  <si>
    <t>Mauro CRI</t>
  </si>
  <si>
    <t xml:space="preserve"> </t>
  </si>
  <si>
    <t>CGA</t>
  </si>
  <si>
    <t>Fantini Roseella Pino Ferrari</t>
  </si>
  <si>
    <t>English Book</t>
  </si>
  <si>
    <t>ATHESIS</t>
  </si>
  <si>
    <t>Panchine</t>
  </si>
  <si>
    <t>LUOGO</t>
  </si>
  <si>
    <t>TITOLO</t>
  </si>
  <si>
    <t>AUTORE</t>
  </si>
  <si>
    <t>DA</t>
  </si>
  <si>
    <t>A</t>
  </si>
  <si>
    <t>Antonio Simon</t>
  </si>
  <si>
    <t>ELISIR</t>
  </si>
  <si>
    <t>CASA SERENA</t>
  </si>
  <si>
    <t>Giorgio Bertoncello</t>
  </si>
  <si>
    <t>Luoghi osservati</t>
  </si>
  <si>
    <t>Maurizio e Valentina Cavaliere</t>
  </si>
  <si>
    <t>Popoli in festa</t>
  </si>
  <si>
    <t>AAVV</t>
  </si>
  <si>
    <t>Storie di Terre d'autunno</t>
  </si>
  <si>
    <t>BB La Bordeghina</t>
  </si>
  <si>
    <t>SOLESINO Anziani tra noi</t>
  </si>
  <si>
    <t>AMUVEFO BOARA</t>
  </si>
  <si>
    <t>Collettiva</t>
  </si>
  <si>
    <t>Corsa Boara</t>
  </si>
  <si>
    <t>Capitello</t>
  </si>
  <si>
    <t>CFF Museo</t>
  </si>
  <si>
    <t>Corso AV</t>
  </si>
  <si>
    <t>Corso audiovisivi</t>
  </si>
  <si>
    <t>Al Punto focale</t>
  </si>
  <si>
    <t>Mostra Fattoria</t>
  </si>
  <si>
    <t>Corso audiovisivi smontaggio mostra</t>
  </si>
  <si>
    <t>FIAF VENETO</t>
  </si>
  <si>
    <t>FATTORIA</t>
  </si>
  <si>
    <t>ETNA</t>
  </si>
  <si>
    <t>Punto Focale Vicenza</t>
  </si>
  <si>
    <t>28 marzo 2019</t>
  </si>
  <si>
    <t>Carlo Campi</t>
  </si>
  <si>
    <t>FIAF Congresso</t>
  </si>
  <si>
    <t>APERTURA AMUVEFO</t>
  </si>
  <si>
    <t>TUTINTUTA SOLESINO</t>
  </si>
  <si>
    <t>PROCESSIONE riprese</t>
  </si>
  <si>
    <t>Nel mondo</t>
  </si>
  <si>
    <t>Del Panta</t>
  </si>
  <si>
    <t>maggio</t>
  </si>
  <si>
    <t>Napoli</t>
  </si>
  <si>
    <t>Angeli</t>
  </si>
  <si>
    <t>10x5 Zanin Rainato Angeli Paronetto</t>
  </si>
  <si>
    <t>PROCESSIONE visione</t>
  </si>
  <si>
    <t>Proiezioni libere</t>
  </si>
  <si>
    <r>
      <t>AMUVEFO</t>
    </r>
    <r>
      <rPr>
        <sz val="10"/>
        <color rgb="FFFF0000"/>
        <rFont val="Arial"/>
        <family val="2"/>
      </rPr>
      <t xml:space="preserve"> 1</t>
    </r>
  </si>
  <si>
    <r>
      <t>AMUVEFO</t>
    </r>
    <r>
      <rPr>
        <sz val="10"/>
        <color rgb="FFFF0000"/>
        <rFont val="Arial"/>
        <family val="2"/>
      </rPr>
      <t xml:space="preserve"> 2</t>
    </r>
  </si>
  <si>
    <r>
      <t xml:space="preserve">AMUVEFO </t>
    </r>
    <r>
      <rPr>
        <sz val="10"/>
        <color rgb="FFFF0000"/>
        <rFont val="Arial"/>
        <family val="2"/>
      </rPr>
      <t>4</t>
    </r>
  </si>
  <si>
    <t>10X5 Zanin Paronetto</t>
  </si>
  <si>
    <t>Mostra Noventa VI</t>
  </si>
  <si>
    <r>
      <t xml:space="preserve">AMUVEFO </t>
    </r>
    <r>
      <rPr>
        <sz val="10"/>
        <color rgb="FFFF0000"/>
        <rFont val="Arial"/>
        <family val="2"/>
      </rPr>
      <t>3 VANZARI</t>
    </r>
  </si>
  <si>
    <t>CAORLE FIAF</t>
  </si>
  <si>
    <t>BOARA A SABBADINA</t>
  </si>
  <si>
    <t>Dolo</t>
  </si>
  <si>
    <t>Alberi</t>
  </si>
  <si>
    <t>KRK</t>
  </si>
  <si>
    <t>febbraio</t>
  </si>
  <si>
    <t>Personale</t>
  </si>
  <si>
    <t>Giusi Merlin</t>
  </si>
  <si>
    <t>Dino Angeli</t>
  </si>
  <si>
    <t>Graziano Zanin</t>
  </si>
  <si>
    <t>Dall'Altopiano</t>
  </si>
  <si>
    <t>La mia Patagonia</t>
  </si>
  <si>
    <t>Alejandro Sala</t>
  </si>
  <si>
    <t>Bullismo</t>
  </si>
  <si>
    <t>Siria accende la speranza</t>
  </si>
  <si>
    <t>Moaed Tomah e Firas Abdullah</t>
  </si>
  <si>
    <t>Collettiva Cracovia KKF</t>
  </si>
  <si>
    <t>Adige</t>
  </si>
  <si>
    <t>ARQUA PETRARCA</t>
  </si>
  <si>
    <t>Moretto Mechis Solesino</t>
  </si>
  <si>
    <t>CHIAROSCURO</t>
  </si>
  <si>
    <t>Arles</t>
  </si>
  <si>
    <t>Polonia</t>
  </si>
  <si>
    <t>DUILIO AVEZZU'</t>
  </si>
  <si>
    <t>Maria</t>
  </si>
  <si>
    <t>Simon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</si>
</sst>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"/>
    <numFmt numFmtId="165" formatCode="mm/dd/yy"/>
    <numFmt numFmtId="166" formatCode="d\-mmm\-yy;@"/>
    <numFmt numFmtId="167" formatCode="[$-F800]dddd\,\ mmmm\ dd\,\ yyyy"/>
  </numFmts>
  <fonts count="21" x14ac:knownFonts="1">
    <font>
      <sz val="10"/>
      <name val="Arial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4"/>
      <color rgb="FFE46C0A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FF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64">
    <xf numFmtId="0" fontId="0" fillId="0" borderId="0" xfId="0"/>
    <xf numFmtId="0" fontId="3" fillId="0" borderId="0" xfId="0" applyFont="1"/>
    <xf numFmtId="0" fontId="0" fillId="0" borderId="1" xfId="0" applyBorder="1"/>
    <xf numFmtId="164" fontId="6" fillId="0" borderId="1" xfId="0" applyNumberFormat="1" applyFont="1" applyBorder="1" applyAlignment="1">
      <alignment horizontal="left"/>
    </xf>
    <xf numFmtId="165" fontId="2" fillId="0" borderId="1" xfId="0" applyNumberFormat="1" applyFont="1" applyBorder="1"/>
    <xf numFmtId="165" fontId="3" fillId="0" borderId="1" xfId="0" applyNumberFormat="1" applyFont="1" applyBorder="1"/>
    <xf numFmtId="165" fontId="7" fillId="0" borderId="1" xfId="0" applyNumberFormat="1" applyFont="1" applyBorder="1"/>
    <xf numFmtId="164" fontId="9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165" fontId="2" fillId="0" borderId="0" xfId="0" applyNumberFormat="1" applyFont="1"/>
    <xf numFmtId="166" fontId="0" fillId="0" borderId="0" xfId="0" applyNumberFormat="1"/>
    <xf numFmtId="166" fontId="10" fillId="0" borderId="0" xfId="0" applyNumberFormat="1" applyFont="1"/>
    <xf numFmtId="166" fontId="11" fillId="0" borderId="0" xfId="0" applyNumberFormat="1" applyFont="1"/>
    <xf numFmtId="166" fontId="12" fillId="3" borderId="0" xfId="0" applyNumberFormat="1" applyFont="1" applyFill="1" applyAlignment="1">
      <alignment horizontal="right"/>
    </xf>
    <xf numFmtId="166" fontId="12" fillId="3" borderId="0" xfId="0" applyNumberFormat="1" applyFont="1" applyFill="1" applyAlignment="1">
      <alignment horizontal="left"/>
    </xf>
    <xf numFmtId="0" fontId="12" fillId="3" borderId="0" xfId="0" applyFont="1" applyFill="1"/>
    <xf numFmtId="166" fontId="13" fillId="0" borderId="0" xfId="0" applyNumberFormat="1" applyFont="1"/>
    <xf numFmtId="164" fontId="0" fillId="0" borderId="0" xfId="0" applyNumberFormat="1" applyAlignment="1">
      <alignment horizontal="left"/>
    </xf>
    <xf numFmtId="0" fontId="0" fillId="4" borderId="1" xfId="0" applyFill="1" applyBorder="1"/>
    <xf numFmtId="164" fontId="6" fillId="4" borderId="1" xfId="0" applyNumberFormat="1" applyFont="1" applyFill="1" applyBorder="1" applyAlignment="1">
      <alignment horizontal="left"/>
    </xf>
    <xf numFmtId="0" fontId="0" fillId="5" borderId="1" xfId="0" applyFill="1" applyBorder="1"/>
    <xf numFmtId="164" fontId="6" fillId="5" borderId="1" xfId="0" applyNumberFormat="1" applyFont="1" applyFill="1" applyBorder="1" applyAlignment="1">
      <alignment horizontal="left"/>
    </xf>
    <xf numFmtId="165" fontId="2" fillId="5" borderId="1" xfId="0" applyNumberFormat="1" applyFont="1" applyFill="1" applyBorder="1"/>
    <xf numFmtId="165" fontId="3" fillId="5" borderId="1" xfId="0" applyNumberFormat="1" applyFont="1" applyFill="1" applyBorder="1"/>
    <xf numFmtId="165" fontId="2" fillId="4" borderId="1" xfId="0" applyNumberFormat="1" applyFont="1" applyFill="1" applyBorder="1"/>
    <xf numFmtId="165" fontId="3" fillId="4" borderId="1" xfId="0" applyNumberFormat="1" applyFont="1" applyFill="1" applyBorder="1"/>
    <xf numFmtId="0" fontId="12" fillId="0" borderId="0" xfId="0" applyFont="1"/>
    <xf numFmtId="0" fontId="13" fillId="0" borderId="0" xfId="0" applyFont="1"/>
    <xf numFmtId="0" fontId="0" fillId="5" borderId="0" xfId="0" applyFill="1"/>
    <xf numFmtId="165" fontId="8" fillId="5" borderId="1" xfId="0" applyNumberFormat="1" applyFont="1" applyFill="1" applyBorder="1"/>
    <xf numFmtId="0" fontId="3" fillId="5" borderId="0" xfId="0" applyFont="1" applyFill="1"/>
    <xf numFmtId="165" fontId="14" fillId="5" borderId="1" xfId="0" applyNumberFormat="1" applyFont="1" applyFill="1" applyBorder="1"/>
    <xf numFmtId="165" fontId="8" fillId="6" borderId="1" xfId="0" applyNumberFormat="1" applyFont="1" applyFill="1" applyBorder="1"/>
    <xf numFmtId="165" fontId="15" fillId="5" borderId="1" xfId="0" applyNumberFormat="1" applyFont="1" applyFill="1" applyBorder="1"/>
    <xf numFmtId="165" fontId="16" fillId="5" borderId="1" xfId="0" applyNumberFormat="1" applyFont="1" applyFill="1" applyBorder="1"/>
    <xf numFmtId="165" fontId="17" fillId="5" borderId="1" xfId="0" applyNumberFormat="1" applyFont="1" applyFill="1" applyBorder="1"/>
    <xf numFmtId="165" fontId="18" fillId="5" borderId="1" xfId="0" applyNumberFormat="1" applyFont="1" applyFill="1" applyBorder="1"/>
    <xf numFmtId="165" fontId="18" fillId="0" borderId="1" xfId="0" applyNumberFormat="1" applyFont="1" applyBorder="1"/>
    <xf numFmtId="0" fontId="0" fillId="0" borderId="0" xfId="0" applyAlignment="1">
      <alignment horizontal="center"/>
    </xf>
    <xf numFmtId="0" fontId="0" fillId="7" borderId="0" xfId="0" applyFill="1"/>
    <xf numFmtId="0" fontId="0" fillId="4" borderId="0" xfId="0" applyFill="1"/>
    <xf numFmtId="0" fontId="13" fillId="8" borderId="0" xfId="0" applyFont="1" applyFill="1"/>
    <xf numFmtId="0" fontId="19" fillId="9" borderId="0" xfId="0" applyFont="1" applyFill="1"/>
    <xf numFmtId="0" fontId="0" fillId="6" borderId="0" xfId="0" applyFill="1"/>
    <xf numFmtId="0" fontId="0" fillId="10" borderId="0" xfId="0" applyFill="1"/>
    <xf numFmtId="0" fontId="13" fillId="11" borderId="0" xfId="0" applyFont="1" applyFill="1"/>
    <xf numFmtId="0" fontId="13" fillId="6" borderId="0" xfId="0" applyFont="1" applyFill="1"/>
    <xf numFmtId="15" fontId="0" fillId="0" borderId="0" xfId="0" applyNumberFormat="1"/>
    <xf numFmtId="15" fontId="13" fillId="0" borderId="0" xfId="0" quotePrefix="1" applyNumberFormat="1" applyFont="1"/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2" borderId="0" xfId="0" applyFill="1"/>
    <xf numFmtId="165" fontId="3" fillId="7" borderId="1" xfId="0" applyNumberFormat="1" applyFont="1" applyFill="1" applyBorder="1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165" fontId="15" fillId="7" borderId="1" xfId="0" applyNumberFormat="1" applyFont="1" applyFill="1" applyBorder="1"/>
    <xf numFmtId="167" fontId="0" fillId="6" borderId="0" xfId="0" applyNumberFormat="1" applyFill="1"/>
    <xf numFmtId="167" fontId="12" fillId="0" borderId="0" xfId="0" applyNumberFormat="1" applyFont="1"/>
    <xf numFmtId="167" fontId="0" fillId="0" borderId="0" xfId="0" applyNumberFormat="1"/>
    <xf numFmtId="167" fontId="13" fillId="0" borderId="0" xfId="0" applyNumberFormat="1" applyFont="1"/>
    <xf numFmtId="167" fontId="13" fillId="0" borderId="0" xfId="0" quotePrefix="1" applyNumberFormat="1" applyFont="1"/>
  </cellXfs>
  <cellStyles count="2">
    <cellStyle name="Normale" xfId="0" builtinId="0"/>
    <cellStyle name="Testo descrittivo" xfId="1" builtinId="53" customBuiltin="1"/>
  </cellStyles>
  <dxfs count="5"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b/>
        <color rgb="FFFFFFFF"/>
        <name val="Arial"/>
      </font>
      <fill>
        <patternFill>
          <bgColor rgb="FFED1C24"/>
        </patternFill>
      </fill>
    </dxf>
    <dxf>
      <font>
        <color rgb="FFFFFFFF"/>
        <name val="Arial"/>
      </font>
    </dxf>
  </dxfs>
  <tableStyles count="0" defaultTableStyle="TableStyleMedium2" defaultPivotStyle="PivotStyleLight16"/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0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8"/>
  <sheetViews>
    <sheetView topLeftCell="A13" zoomScaleNormal="100" workbookViewId="0">
      <selection activeCell="L57" sqref="L57"/>
    </sheetView>
  </sheetViews>
  <sheetFormatPr defaultRowHeight="12.75" x14ac:dyDescent="0.2"/>
  <cols>
    <col min="1" max="1" width="3.5703125" customWidth="1"/>
    <col min="2" max="2" width="4.42578125" customWidth="1"/>
    <col min="3" max="3" width="12.7109375" hidden="1" customWidth="1"/>
    <col min="4" max="4" width="20.42578125" style="1" customWidth="1"/>
    <col min="5" max="5" width="3.5703125" style="39" customWidth="1"/>
    <col min="6" max="6" width="4.42578125" customWidth="1"/>
    <col min="7" max="7" width="12.7109375" hidden="1" customWidth="1"/>
    <col min="8" max="8" width="20.5703125" style="1" customWidth="1"/>
    <col min="9" max="9" width="3.5703125" style="39" customWidth="1"/>
    <col min="10" max="10" width="4.28515625" customWidth="1"/>
    <col min="11" max="11" width="12.7109375" hidden="1" customWidth="1"/>
    <col min="12" max="12" width="20.5703125" style="1" customWidth="1"/>
    <col min="13" max="13" width="3.5703125" style="39" customWidth="1"/>
    <col min="14" max="14" width="4.28515625" customWidth="1"/>
    <col min="15" max="15" width="12.7109375" hidden="1" customWidth="1"/>
    <col min="16" max="16" width="20.42578125" style="1" customWidth="1"/>
    <col min="17" max="17" width="3.5703125" style="39" customWidth="1"/>
    <col min="18" max="18" width="4.28515625" customWidth="1"/>
    <col min="19" max="19" width="12.7109375" hidden="1" customWidth="1"/>
    <col min="20" max="20" width="20.7109375" style="1" customWidth="1"/>
    <col min="21" max="21" width="3.5703125" style="39" customWidth="1"/>
    <col min="22" max="22" width="4.42578125" customWidth="1"/>
    <col min="23" max="23" width="12.7109375" hidden="1" customWidth="1"/>
    <col min="24" max="24" width="21.28515625" style="1" customWidth="1"/>
    <col min="25" max="25" width="2.140625" style="29" customWidth="1"/>
    <col min="26" max="26" width="28.5703125" customWidth="1"/>
    <col min="27" max="1019" width="11.5703125"/>
  </cols>
  <sheetData>
    <row r="1" spans="1:24" ht="26.25" x14ac:dyDescent="0.4">
      <c r="B1" s="55">
        <v>2019</v>
      </c>
      <c r="C1" s="55"/>
      <c r="D1" s="55"/>
      <c r="E1" s="55"/>
      <c r="F1" s="55"/>
    </row>
    <row r="2" spans="1:24" ht="20.25" x14ac:dyDescent="0.2">
      <c r="A2" s="56" t="s">
        <v>0</v>
      </c>
      <c r="B2" s="56"/>
      <c r="C2" s="56"/>
      <c r="D2" s="56"/>
      <c r="E2" s="56" t="s">
        <v>1</v>
      </c>
      <c r="F2" s="56"/>
      <c r="G2" s="56"/>
      <c r="H2" s="56"/>
      <c r="I2" s="56" t="s">
        <v>2</v>
      </c>
      <c r="J2" s="56"/>
      <c r="K2" s="56"/>
      <c r="L2" s="56"/>
      <c r="M2" s="56" t="s">
        <v>3</v>
      </c>
      <c r="N2" s="56"/>
      <c r="O2" s="56"/>
      <c r="P2" s="56"/>
      <c r="Q2" s="56" t="s">
        <v>4</v>
      </c>
      <c r="R2" s="56"/>
      <c r="S2" s="56"/>
      <c r="T2" s="56"/>
      <c r="U2" s="56" t="s">
        <v>5</v>
      </c>
      <c r="V2" s="56"/>
      <c r="W2" s="56"/>
      <c r="X2" s="56"/>
    </row>
    <row r="3" spans="1:24" x14ac:dyDescent="0.2">
      <c r="A3" s="2">
        <v>1</v>
      </c>
      <c r="B3" s="3">
        <f t="shared" ref="B3:B33" si="0">C3</f>
        <v>43466</v>
      </c>
      <c r="C3" s="4">
        <f>A35</f>
        <v>43466</v>
      </c>
      <c r="D3" s="5"/>
      <c r="E3" s="50">
        <v>1</v>
      </c>
      <c r="F3" s="22">
        <f t="shared" ref="F3:F30" si="1">G3</f>
        <v>43497</v>
      </c>
      <c r="G3" s="23">
        <f>C33+1</f>
        <v>43497</v>
      </c>
      <c r="H3" s="30" t="s">
        <v>32</v>
      </c>
      <c r="I3" s="50">
        <v>1</v>
      </c>
      <c r="J3" s="22">
        <f t="shared" ref="J3:J33" si="2">K3</f>
        <v>43525</v>
      </c>
      <c r="K3" s="6">
        <f>IF(DAY(DATE(YEAR(C3),3,0))=29,G31+1,G30+1)</f>
        <v>43525</v>
      </c>
      <c r="L3" s="32" t="s">
        <v>95</v>
      </c>
      <c r="M3" s="51">
        <v>1</v>
      </c>
      <c r="N3" s="3">
        <f t="shared" ref="N3:N32" si="3">O3</f>
        <v>43556</v>
      </c>
      <c r="O3" s="4">
        <f>K33+1</f>
        <v>43556</v>
      </c>
      <c r="P3" s="5"/>
      <c r="Q3" s="51">
        <v>1</v>
      </c>
      <c r="R3" s="3">
        <f t="shared" ref="R3:R33" si="4">S3</f>
        <v>43586</v>
      </c>
      <c r="S3" s="4">
        <f>O32+1</f>
        <v>43586</v>
      </c>
      <c r="T3" s="5" t="s">
        <v>85</v>
      </c>
      <c r="U3" s="51">
        <v>1</v>
      </c>
      <c r="V3" s="3">
        <f t="shared" ref="V3:V32" si="5">W3</f>
        <v>43617</v>
      </c>
      <c r="W3" s="4">
        <f>S33+1</f>
        <v>43617</v>
      </c>
      <c r="X3" s="5"/>
    </row>
    <row r="4" spans="1:24" x14ac:dyDescent="0.2">
      <c r="A4" s="2">
        <v>2</v>
      </c>
      <c r="B4" s="3">
        <f t="shared" si="0"/>
        <v>43467</v>
      </c>
      <c r="C4" s="4">
        <f t="shared" ref="C4:C33" si="6">C3+1</f>
        <v>43467</v>
      </c>
      <c r="D4" s="5"/>
      <c r="E4" s="51">
        <v>2</v>
      </c>
      <c r="F4" s="3">
        <f t="shared" si="1"/>
        <v>43498</v>
      </c>
      <c r="G4" s="4">
        <f t="shared" ref="G4:G31" si="7">G3+1</f>
        <v>43498</v>
      </c>
      <c r="H4" s="5"/>
      <c r="I4" s="51">
        <v>2</v>
      </c>
      <c r="J4" s="3">
        <f t="shared" si="2"/>
        <v>43526</v>
      </c>
      <c r="K4" s="4">
        <f t="shared" ref="K4:K33" si="8">K3+1</f>
        <v>43526</v>
      </c>
      <c r="L4" s="5"/>
      <c r="M4" s="51">
        <v>2</v>
      </c>
      <c r="N4" s="3">
        <f t="shared" si="3"/>
        <v>43557</v>
      </c>
      <c r="O4" s="4">
        <f t="shared" ref="O4:O32" si="9">O3+1</f>
        <v>43557</v>
      </c>
      <c r="P4" s="5"/>
      <c r="Q4" s="51">
        <v>2</v>
      </c>
      <c r="R4" s="3">
        <f t="shared" si="4"/>
        <v>43587</v>
      </c>
      <c r="S4" s="4">
        <f t="shared" ref="S4:S33" si="10">S3+1</f>
        <v>43587</v>
      </c>
      <c r="T4" s="5"/>
      <c r="U4" s="51">
        <v>2</v>
      </c>
      <c r="V4" s="3">
        <f t="shared" si="5"/>
        <v>43618</v>
      </c>
      <c r="W4" s="4">
        <f t="shared" ref="W4:W32" si="11">W3+1</f>
        <v>43618</v>
      </c>
      <c r="X4" s="5"/>
    </row>
    <row r="5" spans="1:24" x14ac:dyDescent="0.2">
      <c r="A5" s="2">
        <v>3</v>
      </c>
      <c r="B5" s="3">
        <f t="shared" si="0"/>
        <v>43468</v>
      </c>
      <c r="C5" s="4">
        <f t="shared" si="6"/>
        <v>43468</v>
      </c>
      <c r="D5" s="5"/>
      <c r="E5" s="51">
        <v>3</v>
      </c>
      <c r="F5" s="3">
        <f t="shared" si="1"/>
        <v>43499</v>
      </c>
      <c r="G5" s="4">
        <f t="shared" si="7"/>
        <v>43499</v>
      </c>
      <c r="H5" s="5"/>
      <c r="I5" s="51">
        <v>3</v>
      </c>
      <c r="J5" s="3">
        <f t="shared" si="2"/>
        <v>43527</v>
      </c>
      <c r="K5" s="4">
        <f t="shared" si="8"/>
        <v>43527</v>
      </c>
      <c r="L5" s="5" t="s">
        <v>120</v>
      </c>
      <c r="M5" s="51">
        <v>3</v>
      </c>
      <c r="N5" s="3">
        <f t="shared" si="3"/>
        <v>43558</v>
      </c>
      <c r="O5" s="4">
        <f t="shared" si="9"/>
        <v>43558</v>
      </c>
      <c r="P5" s="5"/>
      <c r="Q5" s="50">
        <v>3</v>
      </c>
      <c r="R5" s="22">
        <f t="shared" si="4"/>
        <v>43588</v>
      </c>
      <c r="S5" s="4">
        <f t="shared" si="10"/>
        <v>43588</v>
      </c>
      <c r="T5" s="37" t="s">
        <v>82</v>
      </c>
      <c r="U5" s="51">
        <v>3</v>
      </c>
      <c r="V5" s="3">
        <f t="shared" si="5"/>
        <v>43619</v>
      </c>
      <c r="W5" s="4">
        <f t="shared" si="11"/>
        <v>43619</v>
      </c>
      <c r="X5" s="5"/>
    </row>
    <row r="6" spans="1:24" x14ac:dyDescent="0.2">
      <c r="A6" s="21">
        <v>4</v>
      </c>
      <c r="B6" s="22">
        <f t="shared" si="0"/>
        <v>43469</v>
      </c>
      <c r="C6" s="23">
        <f t="shared" si="6"/>
        <v>43469</v>
      </c>
      <c r="D6" s="24"/>
      <c r="E6" s="51">
        <v>4</v>
      </c>
      <c r="F6" s="3">
        <f t="shared" si="1"/>
        <v>43500</v>
      </c>
      <c r="G6" s="4">
        <f t="shared" si="7"/>
        <v>43500</v>
      </c>
      <c r="H6" s="5"/>
      <c r="I6" s="51">
        <v>4</v>
      </c>
      <c r="J6" s="3">
        <f t="shared" si="2"/>
        <v>43528</v>
      </c>
      <c r="K6" s="4">
        <f t="shared" si="8"/>
        <v>43528</v>
      </c>
      <c r="L6" s="5" t="s">
        <v>73</v>
      </c>
      <c r="M6" s="51">
        <v>4</v>
      </c>
      <c r="N6" s="3">
        <f t="shared" si="3"/>
        <v>43559</v>
      </c>
      <c r="O6" s="4">
        <f t="shared" si="9"/>
        <v>43559</v>
      </c>
      <c r="P6" s="5"/>
      <c r="Q6" s="51">
        <v>4</v>
      </c>
      <c r="R6" s="3">
        <f t="shared" si="4"/>
        <v>43589</v>
      </c>
      <c r="S6" s="4">
        <f t="shared" si="10"/>
        <v>43589</v>
      </c>
      <c r="T6" s="38" t="s">
        <v>45</v>
      </c>
      <c r="U6" s="51">
        <v>4</v>
      </c>
      <c r="V6" s="3">
        <f t="shared" si="5"/>
        <v>43620</v>
      </c>
      <c r="W6" s="4">
        <f t="shared" si="11"/>
        <v>43620</v>
      </c>
      <c r="X6" s="5"/>
    </row>
    <row r="7" spans="1:24" x14ac:dyDescent="0.2">
      <c r="A7" s="2">
        <v>5</v>
      </c>
      <c r="B7" s="3">
        <f t="shared" si="0"/>
        <v>43470</v>
      </c>
      <c r="C7" s="4">
        <f t="shared" si="6"/>
        <v>43470</v>
      </c>
      <c r="D7" s="5" t="s">
        <v>28</v>
      </c>
      <c r="E7" s="51">
        <v>5</v>
      </c>
      <c r="F7" s="3">
        <f t="shared" si="1"/>
        <v>43501</v>
      </c>
      <c r="G7" s="4">
        <f t="shared" si="7"/>
        <v>43501</v>
      </c>
      <c r="H7" s="5"/>
      <c r="I7" s="51">
        <v>5</v>
      </c>
      <c r="J7" s="3">
        <f t="shared" si="2"/>
        <v>43529</v>
      </c>
      <c r="K7" s="4">
        <f t="shared" si="8"/>
        <v>43529</v>
      </c>
      <c r="L7" s="5"/>
      <c r="M7" s="50">
        <v>5</v>
      </c>
      <c r="N7" s="22">
        <f t="shared" si="3"/>
        <v>43560</v>
      </c>
      <c r="O7" s="4">
        <f t="shared" si="9"/>
        <v>43560</v>
      </c>
      <c r="P7" s="32" t="s">
        <v>96</v>
      </c>
      <c r="Q7" s="51">
        <v>5</v>
      </c>
      <c r="R7" s="3">
        <f t="shared" si="4"/>
        <v>43590</v>
      </c>
      <c r="S7" s="4">
        <f t="shared" si="10"/>
        <v>43590</v>
      </c>
      <c r="T7" s="5"/>
      <c r="U7" s="51">
        <v>5</v>
      </c>
      <c r="V7" s="3">
        <f t="shared" si="5"/>
        <v>43621</v>
      </c>
      <c r="W7" s="4">
        <f t="shared" si="11"/>
        <v>43621</v>
      </c>
      <c r="X7" s="26" t="s">
        <v>84</v>
      </c>
    </row>
    <row r="8" spans="1:24" ht="15.75" customHeight="1" x14ac:dyDescent="0.2">
      <c r="A8" s="2">
        <v>6</v>
      </c>
      <c r="B8" s="3">
        <f t="shared" si="0"/>
        <v>43471</v>
      </c>
      <c r="C8" s="4">
        <f t="shared" si="6"/>
        <v>43471</v>
      </c>
      <c r="D8" s="5" t="s">
        <v>27</v>
      </c>
      <c r="E8" s="52">
        <v>6</v>
      </c>
      <c r="F8" s="20">
        <f t="shared" si="1"/>
        <v>43502</v>
      </c>
      <c r="G8" s="25">
        <f t="shared" si="7"/>
        <v>43502</v>
      </c>
      <c r="H8" s="26" t="s">
        <v>84</v>
      </c>
      <c r="I8" s="51">
        <v>6</v>
      </c>
      <c r="J8" s="3">
        <f t="shared" si="2"/>
        <v>43530</v>
      </c>
      <c r="K8" s="4">
        <f t="shared" si="8"/>
        <v>43530</v>
      </c>
      <c r="L8" s="26" t="s">
        <v>84</v>
      </c>
      <c r="M8" s="51">
        <v>6</v>
      </c>
      <c r="N8" s="3">
        <f t="shared" si="3"/>
        <v>43561</v>
      </c>
      <c r="O8" s="4">
        <f t="shared" si="9"/>
        <v>43561</v>
      </c>
      <c r="P8" s="5"/>
      <c r="Q8" s="51">
        <v>6</v>
      </c>
      <c r="R8" s="3">
        <f t="shared" si="4"/>
        <v>43591</v>
      </c>
      <c r="S8" s="4">
        <f t="shared" si="10"/>
        <v>43591</v>
      </c>
      <c r="T8" s="5"/>
      <c r="U8" s="51">
        <v>6</v>
      </c>
      <c r="V8" s="3">
        <f t="shared" si="5"/>
        <v>43622</v>
      </c>
      <c r="W8" s="4">
        <f t="shared" si="11"/>
        <v>43622</v>
      </c>
      <c r="X8" s="5"/>
    </row>
    <row r="9" spans="1:24" x14ac:dyDescent="0.2">
      <c r="A9" s="2">
        <v>7</v>
      </c>
      <c r="B9" s="3">
        <f t="shared" si="0"/>
        <v>43472</v>
      </c>
      <c r="C9" s="4">
        <f t="shared" si="6"/>
        <v>43472</v>
      </c>
      <c r="D9" s="5"/>
      <c r="E9" s="51">
        <v>7</v>
      </c>
      <c r="F9" s="3">
        <f t="shared" si="1"/>
        <v>43503</v>
      </c>
      <c r="G9" s="4">
        <f t="shared" si="7"/>
        <v>43503</v>
      </c>
      <c r="H9" s="5" t="s">
        <v>71</v>
      </c>
      <c r="I9" s="51">
        <v>7</v>
      </c>
      <c r="J9" s="3">
        <f t="shared" si="2"/>
        <v>43531</v>
      </c>
      <c r="K9" s="4">
        <f t="shared" si="8"/>
        <v>43531</v>
      </c>
      <c r="L9" s="5"/>
      <c r="M9" s="51">
        <v>7</v>
      </c>
      <c r="N9" s="3">
        <f t="shared" si="3"/>
        <v>43562</v>
      </c>
      <c r="O9" s="4">
        <f t="shared" si="9"/>
        <v>43562</v>
      </c>
      <c r="P9" s="5"/>
      <c r="Q9" s="51">
        <v>7</v>
      </c>
      <c r="R9" s="3">
        <f t="shared" si="4"/>
        <v>43592</v>
      </c>
      <c r="S9" s="4">
        <f t="shared" si="10"/>
        <v>43592</v>
      </c>
      <c r="T9" s="5"/>
      <c r="U9" s="50">
        <v>7</v>
      </c>
      <c r="V9" s="22">
        <f t="shared" si="5"/>
        <v>43623</v>
      </c>
      <c r="W9" s="4">
        <f t="shared" si="11"/>
        <v>43623</v>
      </c>
      <c r="X9" s="32" t="s">
        <v>97</v>
      </c>
    </row>
    <row r="10" spans="1:24" x14ac:dyDescent="0.2">
      <c r="A10" s="2">
        <v>8</v>
      </c>
      <c r="B10" s="3">
        <f t="shared" si="0"/>
        <v>43473</v>
      </c>
      <c r="C10" s="4">
        <f t="shared" si="6"/>
        <v>43473</v>
      </c>
      <c r="D10" s="5"/>
      <c r="E10" s="50">
        <v>8</v>
      </c>
      <c r="F10" s="22">
        <f t="shared" si="1"/>
        <v>43504</v>
      </c>
      <c r="G10" s="23">
        <f t="shared" si="7"/>
        <v>43504</v>
      </c>
      <c r="H10" s="30" t="s">
        <v>33</v>
      </c>
      <c r="I10" s="50">
        <v>8</v>
      </c>
      <c r="J10" s="22">
        <f t="shared" si="2"/>
        <v>43532</v>
      </c>
      <c r="K10" s="23">
        <f t="shared" si="8"/>
        <v>43532</v>
      </c>
      <c r="L10" s="35" t="s">
        <v>38</v>
      </c>
      <c r="M10" s="51">
        <v>8</v>
      </c>
      <c r="N10" s="3">
        <f t="shared" si="3"/>
        <v>43563</v>
      </c>
      <c r="O10" s="4">
        <f t="shared" si="9"/>
        <v>43563</v>
      </c>
      <c r="P10" s="5"/>
      <c r="Q10" s="51">
        <v>8</v>
      </c>
      <c r="R10" s="3">
        <f t="shared" si="4"/>
        <v>43593</v>
      </c>
      <c r="S10" s="4">
        <f t="shared" si="10"/>
        <v>43593</v>
      </c>
      <c r="T10" s="26" t="s">
        <v>84</v>
      </c>
      <c r="U10" s="51">
        <v>8</v>
      </c>
      <c r="V10" s="3">
        <f t="shared" si="5"/>
        <v>43624</v>
      </c>
      <c r="W10" s="4">
        <f t="shared" si="11"/>
        <v>43624</v>
      </c>
      <c r="X10" s="58" t="s">
        <v>123</v>
      </c>
    </row>
    <row r="11" spans="1:24" x14ac:dyDescent="0.2">
      <c r="A11" s="19">
        <v>9</v>
      </c>
      <c r="B11" s="20">
        <f t="shared" si="0"/>
        <v>43474</v>
      </c>
      <c r="C11" s="25">
        <f t="shared" si="6"/>
        <v>43474</v>
      </c>
      <c r="D11" s="26" t="s">
        <v>84</v>
      </c>
      <c r="E11" s="51">
        <v>9</v>
      </c>
      <c r="F11" s="3">
        <f t="shared" si="1"/>
        <v>43505</v>
      </c>
      <c r="G11" s="4">
        <f t="shared" si="7"/>
        <v>43505</v>
      </c>
      <c r="H11" s="5"/>
      <c r="I11" s="51">
        <v>9</v>
      </c>
      <c r="J11" s="3">
        <f t="shared" si="2"/>
        <v>43533</v>
      </c>
      <c r="K11" s="4">
        <f t="shared" si="8"/>
        <v>43533</v>
      </c>
      <c r="L11" s="5"/>
      <c r="M11" s="51">
        <v>9</v>
      </c>
      <c r="N11" s="3">
        <f t="shared" si="3"/>
        <v>43564</v>
      </c>
      <c r="O11" s="4">
        <f t="shared" si="9"/>
        <v>43564</v>
      </c>
      <c r="P11" s="5"/>
      <c r="Q11" s="51">
        <v>9</v>
      </c>
      <c r="R11" s="3">
        <f t="shared" si="4"/>
        <v>43594</v>
      </c>
      <c r="S11" s="4">
        <f t="shared" si="10"/>
        <v>43594</v>
      </c>
      <c r="T11" s="5"/>
      <c r="U11" s="51">
        <v>9</v>
      </c>
      <c r="V11" s="3">
        <f t="shared" si="5"/>
        <v>43625</v>
      </c>
      <c r="W11" s="4">
        <f t="shared" si="11"/>
        <v>43625</v>
      </c>
      <c r="X11" s="58" t="s">
        <v>123</v>
      </c>
    </row>
    <row r="12" spans="1:24" x14ac:dyDescent="0.2">
      <c r="A12" s="2">
        <v>10</v>
      </c>
      <c r="B12" s="3">
        <f t="shared" si="0"/>
        <v>43475</v>
      </c>
      <c r="C12" s="4">
        <f t="shared" si="6"/>
        <v>43475</v>
      </c>
      <c r="D12" s="5"/>
      <c r="E12" s="51">
        <v>10</v>
      </c>
      <c r="F12" s="3">
        <f t="shared" si="1"/>
        <v>43506</v>
      </c>
      <c r="G12" s="4">
        <f t="shared" si="7"/>
        <v>43506</v>
      </c>
      <c r="H12" s="5"/>
      <c r="I12" s="51">
        <v>10</v>
      </c>
      <c r="J12" s="3">
        <f t="shared" si="2"/>
        <v>43534</v>
      </c>
      <c r="K12" s="4">
        <f t="shared" si="8"/>
        <v>43534</v>
      </c>
      <c r="L12" s="5" t="s">
        <v>43</v>
      </c>
      <c r="M12" s="52">
        <v>10</v>
      </c>
      <c r="N12" s="20">
        <f t="shared" si="3"/>
        <v>43565</v>
      </c>
      <c r="O12" s="25">
        <f t="shared" si="9"/>
        <v>43565</v>
      </c>
      <c r="P12" s="26" t="s">
        <v>84</v>
      </c>
      <c r="Q12" s="51">
        <v>10</v>
      </c>
      <c r="R12" s="3">
        <f t="shared" si="4"/>
        <v>43595</v>
      </c>
      <c r="S12" s="4">
        <f t="shared" si="10"/>
        <v>43595</v>
      </c>
      <c r="T12" s="32" t="s">
        <v>100</v>
      </c>
      <c r="U12" s="51">
        <v>10</v>
      </c>
      <c r="V12" s="3">
        <f t="shared" si="5"/>
        <v>43626</v>
      </c>
      <c r="W12" s="4">
        <f t="shared" si="11"/>
        <v>43626</v>
      </c>
      <c r="X12" s="58" t="s">
        <v>123</v>
      </c>
    </row>
    <row r="13" spans="1:24" x14ac:dyDescent="0.2">
      <c r="A13" s="21">
        <v>11</v>
      </c>
      <c r="B13" s="22">
        <f t="shared" si="0"/>
        <v>43476</v>
      </c>
      <c r="C13" s="23">
        <f t="shared" si="6"/>
        <v>43476</v>
      </c>
      <c r="D13" s="31"/>
      <c r="E13" s="51">
        <v>11</v>
      </c>
      <c r="F13" s="3">
        <f t="shared" si="1"/>
        <v>43507</v>
      </c>
      <c r="G13" s="4">
        <f t="shared" si="7"/>
        <v>43507</v>
      </c>
      <c r="H13" s="5"/>
      <c r="I13" s="51">
        <v>11</v>
      </c>
      <c r="J13" s="3">
        <f t="shared" si="2"/>
        <v>43535</v>
      </c>
      <c r="K13" s="4">
        <f t="shared" si="8"/>
        <v>43535</v>
      </c>
      <c r="L13" s="5" t="s">
        <v>73</v>
      </c>
      <c r="M13" s="51">
        <v>11</v>
      </c>
      <c r="N13" s="3">
        <f t="shared" si="3"/>
        <v>43566</v>
      </c>
      <c r="O13" s="4">
        <f t="shared" si="9"/>
        <v>43566</v>
      </c>
      <c r="P13" s="5" t="s">
        <v>83</v>
      </c>
      <c r="Q13" s="51">
        <v>11</v>
      </c>
      <c r="R13" s="3">
        <f t="shared" si="4"/>
        <v>43596</v>
      </c>
      <c r="S13" s="4">
        <f t="shared" si="10"/>
        <v>43596</v>
      </c>
      <c r="T13" s="5"/>
      <c r="U13" s="51">
        <v>11</v>
      </c>
      <c r="V13" s="3">
        <f t="shared" si="5"/>
        <v>43627</v>
      </c>
      <c r="W13" s="4">
        <f t="shared" si="11"/>
        <v>43627</v>
      </c>
      <c r="X13" s="58" t="s">
        <v>123</v>
      </c>
    </row>
    <row r="14" spans="1:24" x14ac:dyDescent="0.2">
      <c r="A14" s="2">
        <v>12</v>
      </c>
      <c r="B14" s="3">
        <f t="shared" si="0"/>
        <v>43477</v>
      </c>
      <c r="C14" s="4">
        <f t="shared" si="6"/>
        <v>43477</v>
      </c>
      <c r="D14" s="5"/>
      <c r="E14" s="51">
        <v>12</v>
      </c>
      <c r="F14" s="3">
        <f t="shared" si="1"/>
        <v>43508</v>
      </c>
      <c r="G14" s="4">
        <f t="shared" si="7"/>
        <v>43508</v>
      </c>
      <c r="H14" s="5"/>
      <c r="I14" s="51">
        <v>12</v>
      </c>
      <c r="J14" s="3">
        <f t="shared" si="2"/>
        <v>43536</v>
      </c>
      <c r="K14" s="4">
        <f t="shared" si="8"/>
        <v>43536</v>
      </c>
      <c r="L14" s="5"/>
      <c r="M14" s="51">
        <v>12</v>
      </c>
      <c r="N14" s="3">
        <f t="shared" si="3"/>
        <v>43567</v>
      </c>
      <c r="O14" s="4">
        <f t="shared" si="9"/>
        <v>43567</v>
      </c>
      <c r="P14" s="24" t="s">
        <v>86</v>
      </c>
      <c r="Q14" s="51">
        <v>12</v>
      </c>
      <c r="R14" s="3">
        <f t="shared" si="4"/>
        <v>43597</v>
      </c>
      <c r="S14" s="4">
        <f t="shared" si="10"/>
        <v>43597</v>
      </c>
      <c r="T14" s="5"/>
      <c r="U14" s="52">
        <v>12</v>
      </c>
      <c r="V14" s="20">
        <f t="shared" si="5"/>
        <v>43628</v>
      </c>
      <c r="W14" s="25">
        <f t="shared" si="11"/>
        <v>43628</v>
      </c>
      <c r="X14" s="26" t="s">
        <v>84</v>
      </c>
    </row>
    <row r="15" spans="1:24" x14ac:dyDescent="0.2">
      <c r="A15" s="2">
        <v>13</v>
      </c>
      <c r="B15" s="3">
        <f t="shared" si="0"/>
        <v>43478</v>
      </c>
      <c r="C15" s="4">
        <f t="shared" si="6"/>
        <v>43478</v>
      </c>
      <c r="D15" s="5"/>
      <c r="E15" s="52">
        <v>13</v>
      </c>
      <c r="F15" s="20">
        <f t="shared" si="1"/>
        <v>43509</v>
      </c>
      <c r="G15" s="25">
        <f t="shared" si="7"/>
        <v>43509</v>
      </c>
      <c r="H15" s="26" t="s">
        <v>84</v>
      </c>
      <c r="I15" s="52">
        <v>13</v>
      </c>
      <c r="J15" s="20">
        <f t="shared" si="2"/>
        <v>43537</v>
      </c>
      <c r="K15" s="25">
        <f t="shared" si="8"/>
        <v>43537</v>
      </c>
      <c r="L15" s="26" t="s">
        <v>84</v>
      </c>
      <c r="M15" s="51">
        <v>13</v>
      </c>
      <c r="N15" s="3">
        <f t="shared" si="3"/>
        <v>43568</v>
      </c>
      <c r="O15" s="4">
        <f t="shared" si="9"/>
        <v>43568</v>
      </c>
      <c r="P15" s="5" t="s">
        <v>83</v>
      </c>
      <c r="Q15" s="51">
        <v>13</v>
      </c>
      <c r="R15" s="3">
        <f t="shared" si="4"/>
        <v>43598</v>
      </c>
      <c r="S15" s="4">
        <f t="shared" si="10"/>
        <v>43598</v>
      </c>
      <c r="T15" s="5"/>
      <c r="U15" s="51">
        <v>13</v>
      </c>
      <c r="V15" s="3">
        <f t="shared" si="5"/>
        <v>43629</v>
      </c>
      <c r="W15" s="4">
        <f t="shared" si="11"/>
        <v>43629</v>
      </c>
      <c r="X15" s="58" t="s">
        <v>123</v>
      </c>
    </row>
    <row r="16" spans="1:24" x14ac:dyDescent="0.2">
      <c r="A16" s="2">
        <v>14</v>
      </c>
      <c r="B16" s="3">
        <f t="shared" si="0"/>
        <v>43479</v>
      </c>
      <c r="C16" s="4">
        <f t="shared" si="6"/>
        <v>43479</v>
      </c>
      <c r="D16" s="5"/>
      <c r="E16" s="51">
        <v>14</v>
      </c>
      <c r="F16" s="3">
        <f t="shared" si="1"/>
        <v>43510</v>
      </c>
      <c r="G16" s="4">
        <f t="shared" si="7"/>
        <v>43510</v>
      </c>
      <c r="H16" s="5"/>
      <c r="I16" s="51">
        <v>14</v>
      </c>
      <c r="J16" s="3">
        <f t="shared" si="2"/>
        <v>43538</v>
      </c>
      <c r="K16" s="4">
        <f t="shared" si="8"/>
        <v>43538</v>
      </c>
      <c r="L16" s="5"/>
      <c r="M16" s="51">
        <v>14</v>
      </c>
      <c r="N16" s="3">
        <f t="shared" si="3"/>
        <v>43569</v>
      </c>
      <c r="O16" s="4">
        <f t="shared" si="9"/>
        <v>43569</v>
      </c>
      <c r="P16" s="5" t="s">
        <v>83</v>
      </c>
      <c r="Q16" s="51">
        <v>14</v>
      </c>
      <c r="R16" s="3">
        <f t="shared" si="4"/>
        <v>43599</v>
      </c>
      <c r="S16" s="4">
        <f t="shared" si="10"/>
        <v>43599</v>
      </c>
      <c r="T16" s="5"/>
      <c r="U16" s="51">
        <v>14</v>
      </c>
      <c r="V16" s="3">
        <f t="shared" si="5"/>
        <v>43630</v>
      </c>
      <c r="W16" s="4">
        <f t="shared" si="11"/>
        <v>43630</v>
      </c>
      <c r="X16" s="36" t="s">
        <v>39</v>
      </c>
    </row>
    <row r="17" spans="1:24" x14ac:dyDescent="0.2">
      <c r="A17" s="2">
        <v>15</v>
      </c>
      <c r="B17" s="3">
        <f t="shared" si="0"/>
        <v>43480</v>
      </c>
      <c r="C17" s="4">
        <f t="shared" si="6"/>
        <v>43480</v>
      </c>
      <c r="D17" s="5"/>
      <c r="E17" s="50">
        <v>15</v>
      </c>
      <c r="F17" s="22">
        <f t="shared" si="1"/>
        <v>43511</v>
      </c>
      <c r="G17" s="4">
        <f t="shared" si="7"/>
        <v>43511</v>
      </c>
      <c r="H17" s="24" t="s">
        <v>44</v>
      </c>
      <c r="I17" s="51">
        <v>15</v>
      </c>
      <c r="J17" s="3">
        <f t="shared" si="2"/>
        <v>43539</v>
      </c>
      <c r="K17" s="4">
        <f t="shared" si="8"/>
        <v>43539</v>
      </c>
      <c r="L17" s="35" t="s">
        <v>75</v>
      </c>
      <c r="M17" s="51">
        <v>15</v>
      </c>
      <c r="N17" s="3">
        <f t="shared" si="3"/>
        <v>43570</v>
      </c>
      <c r="O17" s="4">
        <f t="shared" si="9"/>
        <v>43570</v>
      </c>
      <c r="P17" s="5"/>
      <c r="Q17" s="52">
        <v>15</v>
      </c>
      <c r="R17" s="20">
        <f t="shared" si="4"/>
        <v>43600</v>
      </c>
      <c r="S17" s="25">
        <f t="shared" si="10"/>
        <v>43600</v>
      </c>
      <c r="T17" s="26" t="s">
        <v>84</v>
      </c>
      <c r="U17" s="51">
        <v>15</v>
      </c>
      <c r="V17" s="3">
        <f t="shared" si="5"/>
        <v>43631</v>
      </c>
      <c r="W17" s="4">
        <f t="shared" si="11"/>
        <v>43631</v>
      </c>
      <c r="X17" s="58" t="s">
        <v>123</v>
      </c>
    </row>
    <row r="18" spans="1:24" x14ac:dyDescent="0.2">
      <c r="A18" s="19">
        <v>16</v>
      </c>
      <c r="B18" s="20">
        <f t="shared" si="0"/>
        <v>43481</v>
      </c>
      <c r="C18" s="4">
        <f t="shared" si="6"/>
        <v>43481</v>
      </c>
      <c r="D18" s="26" t="s">
        <v>84</v>
      </c>
      <c r="E18" s="51">
        <v>16</v>
      </c>
      <c r="F18" s="3">
        <f t="shared" si="1"/>
        <v>43512</v>
      </c>
      <c r="G18" s="4">
        <f t="shared" si="7"/>
        <v>43512</v>
      </c>
      <c r="H18" s="5"/>
      <c r="I18" s="51">
        <v>16</v>
      </c>
      <c r="J18" s="3">
        <f t="shared" si="2"/>
        <v>43540</v>
      </c>
      <c r="K18" s="4">
        <f t="shared" si="8"/>
        <v>43540</v>
      </c>
      <c r="L18" s="5"/>
      <c r="M18" s="51">
        <v>16</v>
      </c>
      <c r="N18" s="3">
        <f t="shared" si="3"/>
        <v>43571</v>
      </c>
      <c r="O18" s="4">
        <f t="shared" si="9"/>
        <v>43571</v>
      </c>
      <c r="P18" s="5"/>
      <c r="Q18" s="51">
        <v>16</v>
      </c>
      <c r="R18" s="3">
        <f t="shared" si="4"/>
        <v>43601</v>
      </c>
      <c r="S18" s="4">
        <f t="shared" si="10"/>
        <v>43601</v>
      </c>
      <c r="T18" s="5"/>
      <c r="U18" s="51">
        <v>16</v>
      </c>
      <c r="V18" s="3">
        <f t="shared" si="5"/>
        <v>43632</v>
      </c>
      <c r="W18" s="4">
        <f t="shared" si="11"/>
        <v>43632</v>
      </c>
      <c r="X18" s="58" t="s">
        <v>123</v>
      </c>
    </row>
    <row r="19" spans="1:24" x14ac:dyDescent="0.2">
      <c r="A19" s="2">
        <v>17</v>
      </c>
      <c r="B19" s="3">
        <f t="shared" si="0"/>
        <v>43482</v>
      </c>
      <c r="C19" s="4">
        <f t="shared" si="6"/>
        <v>43482</v>
      </c>
      <c r="D19" s="5"/>
      <c r="E19" s="51">
        <v>17</v>
      </c>
      <c r="F19" s="3">
        <f t="shared" si="1"/>
        <v>43513</v>
      </c>
      <c r="G19" s="4">
        <f t="shared" si="7"/>
        <v>43513</v>
      </c>
      <c r="H19" s="5"/>
      <c r="I19" s="51">
        <v>17</v>
      </c>
      <c r="J19" s="3">
        <f t="shared" si="2"/>
        <v>43541</v>
      </c>
      <c r="K19" s="4">
        <f t="shared" si="8"/>
        <v>43541</v>
      </c>
      <c r="L19" s="5" t="s">
        <v>69</v>
      </c>
      <c r="M19" s="52">
        <v>17</v>
      </c>
      <c r="N19" s="20">
        <f t="shared" si="3"/>
        <v>43572</v>
      </c>
      <c r="O19" s="25">
        <f t="shared" si="9"/>
        <v>43572</v>
      </c>
      <c r="P19" s="26" t="s">
        <v>84</v>
      </c>
      <c r="Q19" s="51">
        <v>17</v>
      </c>
      <c r="R19" s="3">
        <f t="shared" si="4"/>
        <v>43602</v>
      </c>
      <c r="S19" s="4">
        <f t="shared" si="10"/>
        <v>43602</v>
      </c>
      <c r="T19" s="24" t="s">
        <v>98</v>
      </c>
      <c r="U19" s="51">
        <v>17</v>
      </c>
      <c r="V19" s="3">
        <f t="shared" si="5"/>
        <v>43633</v>
      </c>
      <c r="W19" s="4">
        <f t="shared" si="11"/>
        <v>43633</v>
      </c>
      <c r="X19" s="5"/>
    </row>
    <row r="20" spans="1:24" x14ac:dyDescent="0.2">
      <c r="A20" s="21">
        <v>18</v>
      </c>
      <c r="B20" s="22">
        <f t="shared" si="0"/>
        <v>43483</v>
      </c>
      <c r="C20" s="23">
        <f t="shared" si="6"/>
        <v>43483</v>
      </c>
      <c r="D20" s="24" t="s">
        <v>29</v>
      </c>
      <c r="E20" s="51">
        <v>18</v>
      </c>
      <c r="F20" s="3">
        <f t="shared" si="1"/>
        <v>43514</v>
      </c>
      <c r="G20" s="4">
        <f t="shared" si="7"/>
        <v>43514</v>
      </c>
      <c r="H20" s="5" t="s">
        <v>72</v>
      </c>
      <c r="I20" s="51">
        <v>18</v>
      </c>
      <c r="J20" s="3">
        <f t="shared" si="2"/>
        <v>43542</v>
      </c>
      <c r="K20" s="4">
        <f t="shared" si="8"/>
        <v>43542</v>
      </c>
      <c r="L20" s="5" t="s">
        <v>73</v>
      </c>
      <c r="M20" s="51">
        <v>18</v>
      </c>
      <c r="N20" s="3">
        <f t="shared" si="3"/>
        <v>43573</v>
      </c>
      <c r="O20" s="4">
        <f t="shared" si="9"/>
        <v>43573</v>
      </c>
      <c r="P20" s="5"/>
      <c r="Q20" s="51">
        <v>18</v>
      </c>
      <c r="R20" s="3">
        <f t="shared" si="4"/>
        <v>43603</v>
      </c>
      <c r="S20" s="4">
        <f t="shared" si="10"/>
        <v>43603</v>
      </c>
      <c r="T20" s="5"/>
      <c r="U20" s="51">
        <v>18</v>
      </c>
      <c r="V20" s="3">
        <f t="shared" si="5"/>
        <v>43634</v>
      </c>
      <c r="W20" s="4">
        <f t="shared" si="11"/>
        <v>43634</v>
      </c>
      <c r="X20" s="5"/>
    </row>
    <row r="21" spans="1:24" x14ac:dyDescent="0.2">
      <c r="A21" s="2">
        <v>19</v>
      </c>
      <c r="B21" s="3">
        <f t="shared" si="0"/>
        <v>43484</v>
      </c>
      <c r="C21" s="4">
        <f t="shared" si="6"/>
        <v>43484</v>
      </c>
      <c r="D21" s="5"/>
      <c r="E21" s="51">
        <v>19</v>
      </c>
      <c r="F21" s="3">
        <f t="shared" si="1"/>
        <v>43515</v>
      </c>
      <c r="G21" s="4">
        <f t="shared" si="7"/>
        <v>43515</v>
      </c>
      <c r="H21" s="5"/>
      <c r="I21" s="51">
        <v>19</v>
      </c>
      <c r="J21" s="3">
        <f t="shared" si="2"/>
        <v>43543</v>
      </c>
      <c r="K21" s="4">
        <f t="shared" si="8"/>
        <v>43543</v>
      </c>
      <c r="L21" s="5"/>
      <c r="M21" s="51">
        <v>19</v>
      </c>
      <c r="N21" s="3">
        <f t="shared" si="3"/>
        <v>43574</v>
      </c>
      <c r="O21" s="4">
        <f t="shared" si="9"/>
        <v>43574</v>
      </c>
      <c r="P21" s="24" t="s">
        <v>93</v>
      </c>
      <c r="Q21" s="51">
        <v>19</v>
      </c>
      <c r="R21" s="3">
        <f t="shared" si="4"/>
        <v>43604</v>
      </c>
      <c r="S21" s="4">
        <f t="shared" si="10"/>
        <v>43604</v>
      </c>
      <c r="T21" s="54" t="s">
        <v>101</v>
      </c>
      <c r="U21" s="52">
        <v>19</v>
      </c>
      <c r="V21" s="20">
        <f t="shared" si="5"/>
        <v>43635</v>
      </c>
      <c r="W21" s="25">
        <f t="shared" si="11"/>
        <v>43635</v>
      </c>
      <c r="X21" s="26" t="s">
        <v>84</v>
      </c>
    </row>
    <row r="22" spans="1:24" x14ac:dyDescent="0.2">
      <c r="A22" s="2">
        <v>20</v>
      </c>
      <c r="B22" s="3">
        <f t="shared" si="0"/>
        <v>43485</v>
      </c>
      <c r="C22" s="4">
        <f t="shared" si="6"/>
        <v>43485</v>
      </c>
      <c r="D22" s="5"/>
      <c r="E22" s="52">
        <v>20</v>
      </c>
      <c r="F22" s="20">
        <f t="shared" si="1"/>
        <v>43516</v>
      </c>
      <c r="G22" s="25">
        <f t="shared" si="7"/>
        <v>43516</v>
      </c>
      <c r="H22" s="26" t="s">
        <v>84</v>
      </c>
      <c r="I22" s="52">
        <v>20</v>
      </c>
      <c r="J22" s="20">
        <f t="shared" si="2"/>
        <v>43544</v>
      </c>
      <c r="K22" s="4">
        <f t="shared" si="8"/>
        <v>43544</v>
      </c>
      <c r="L22" s="26" t="s">
        <v>84</v>
      </c>
      <c r="M22" s="51">
        <v>20</v>
      </c>
      <c r="N22" s="3">
        <f t="shared" si="3"/>
        <v>43575</v>
      </c>
      <c r="O22" s="4">
        <f t="shared" si="9"/>
        <v>43575</v>
      </c>
      <c r="P22" s="5"/>
      <c r="Q22" s="51">
        <v>20</v>
      </c>
      <c r="R22" s="3">
        <f t="shared" si="4"/>
        <v>43605</v>
      </c>
      <c r="S22" s="4">
        <f t="shared" si="10"/>
        <v>43605</v>
      </c>
      <c r="T22" s="5"/>
      <c r="U22" s="51">
        <v>20</v>
      </c>
      <c r="V22" s="3">
        <f t="shared" si="5"/>
        <v>43636</v>
      </c>
      <c r="W22" s="4">
        <f t="shared" si="11"/>
        <v>43636</v>
      </c>
      <c r="X22" s="5"/>
    </row>
    <row r="23" spans="1:24" x14ac:dyDescent="0.2">
      <c r="A23" s="2">
        <v>21</v>
      </c>
      <c r="B23" s="3">
        <f t="shared" si="0"/>
        <v>43486</v>
      </c>
      <c r="C23" s="4">
        <f t="shared" si="6"/>
        <v>43486</v>
      </c>
      <c r="D23" s="5"/>
      <c r="E23" s="51">
        <v>21</v>
      </c>
      <c r="F23" s="3">
        <f t="shared" si="1"/>
        <v>43517</v>
      </c>
      <c r="G23" s="4">
        <f t="shared" si="7"/>
        <v>43517</v>
      </c>
      <c r="H23" s="5"/>
      <c r="I23" s="51">
        <v>21</v>
      </c>
      <c r="J23" s="3">
        <f t="shared" si="2"/>
        <v>43545</v>
      </c>
      <c r="K23" s="4">
        <f t="shared" si="8"/>
        <v>43545</v>
      </c>
      <c r="L23" s="5"/>
      <c r="M23" s="51">
        <v>21</v>
      </c>
      <c r="N23" s="3">
        <f t="shared" si="3"/>
        <v>43576</v>
      </c>
      <c r="O23" s="4">
        <f t="shared" si="9"/>
        <v>43576</v>
      </c>
      <c r="P23" s="5" t="s">
        <v>42</v>
      </c>
      <c r="Q23" s="51">
        <v>21</v>
      </c>
      <c r="R23" s="3">
        <f t="shared" si="4"/>
        <v>43606</v>
      </c>
      <c r="S23" s="4">
        <f t="shared" si="10"/>
        <v>43606</v>
      </c>
      <c r="T23" s="5"/>
      <c r="U23" s="51">
        <v>21</v>
      </c>
      <c r="V23" s="3">
        <f t="shared" si="5"/>
        <v>43637</v>
      </c>
      <c r="W23" s="4">
        <f t="shared" si="11"/>
        <v>43637</v>
      </c>
      <c r="X23" s="30" t="s">
        <v>34</v>
      </c>
    </row>
    <row r="24" spans="1:24" x14ac:dyDescent="0.2">
      <c r="A24" s="2">
        <v>22</v>
      </c>
      <c r="B24" s="3">
        <f t="shared" si="0"/>
        <v>43487</v>
      </c>
      <c r="C24" s="4">
        <f t="shared" si="6"/>
        <v>43487</v>
      </c>
      <c r="D24" s="5"/>
      <c r="E24" s="50">
        <v>22</v>
      </c>
      <c r="F24" s="22">
        <f t="shared" si="1"/>
        <v>43518</v>
      </c>
      <c r="G24" s="23">
        <f t="shared" si="7"/>
        <v>43518</v>
      </c>
      <c r="H24" s="34" t="s">
        <v>37</v>
      </c>
      <c r="I24" s="50">
        <v>22</v>
      </c>
      <c r="J24" s="22">
        <f t="shared" si="2"/>
        <v>43546</v>
      </c>
      <c r="K24" s="4">
        <f t="shared" si="8"/>
        <v>43546</v>
      </c>
      <c r="L24" s="35" t="s">
        <v>38</v>
      </c>
      <c r="M24" s="51">
        <v>22</v>
      </c>
      <c r="N24" s="3">
        <f t="shared" si="3"/>
        <v>43577</v>
      </c>
      <c r="O24" s="4">
        <f t="shared" si="9"/>
        <v>43577</v>
      </c>
      <c r="P24" s="5"/>
      <c r="Q24" s="51">
        <v>22</v>
      </c>
      <c r="R24" s="3">
        <f t="shared" si="4"/>
        <v>43607</v>
      </c>
      <c r="S24" s="4">
        <f t="shared" si="10"/>
        <v>43607</v>
      </c>
      <c r="T24" s="5"/>
      <c r="U24" s="51">
        <v>22</v>
      </c>
      <c r="V24" s="3">
        <f t="shared" si="5"/>
        <v>43638</v>
      </c>
      <c r="W24" s="4">
        <f t="shared" si="11"/>
        <v>43638</v>
      </c>
      <c r="X24" s="5"/>
    </row>
    <row r="25" spans="1:24" x14ac:dyDescent="0.2">
      <c r="A25" s="19">
        <v>23</v>
      </c>
      <c r="B25" s="20">
        <f t="shared" si="0"/>
        <v>43488</v>
      </c>
      <c r="C25" s="25">
        <f t="shared" si="6"/>
        <v>43488</v>
      </c>
      <c r="D25" s="26" t="s">
        <v>84</v>
      </c>
      <c r="E25" s="51">
        <v>23</v>
      </c>
      <c r="F25" s="3">
        <f t="shared" si="1"/>
        <v>43519</v>
      </c>
      <c r="G25" s="4">
        <f t="shared" si="7"/>
        <v>43519</v>
      </c>
      <c r="H25" s="5" t="s">
        <v>48</v>
      </c>
      <c r="I25" s="51">
        <v>23</v>
      </c>
      <c r="J25" s="3">
        <f t="shared" si="2"/>
        <v>43547</v>
      </c>
      <c r="K25" s="4">
        <f t="shared" si="8"/>
        <v>43547</v>
      </c>
      <c r="L25" s="5" t="s">
        <v>70</v>
      </c>
      <c r="M25" s="51">
        <v>23</v>
      </c>
      <c r="N25" s="3">
        <f t="shared" si="3"/>
        <v>43578</v>
      </c>
      <c r="O25" s="4">
        <f t="shared" si="9"/>
        <v>43578</v>
      </c>
      <c r="P25" s="5"/>
      <c r="Q25" s="51">
        <v>23</v>
      </c>
      <c r="R25" s="3">
        <f t="shared" si="4"/>
        <v>43608</v>
      </c>
      <c r="S25" s="4">
        <f t="shared" si="10"/>
        <v>43608</v>
      </c>
      <c r="T25" s="54" t="s">
        <v>102</v>
      </c>
      <c r="U25" s="51">
        <v>23</v>
      </c>
      <c r="V25" s="3">
        <f t="shared" si="5"/>
        <v>43639</v>
      </c>
      <c r="W25" s="4">
        <f t="shared" si="11"/>
        <v>43639</v>
      </c>
      <c r="X25" s="5"/>
    </row>
    <row r="26" spans="1:24" x14ac:dyDescent="0.2">
      <c r="A26" s="2">
        <v>24</v>
      </c>
      <c r="B26" s="3">
        <f t="shared" si="0"/>
        <v>43489</v>
      </c>
      <c r="C26" s="4">
        <f t="shared" si="6"/>
        <v>43489</v>
      </c>
      <c r="D26" s="5"/>
      <c r="E26" s="51">
        <v>24</v>
      </c>
      <c r="F26" s="3">
        <f t="shared" si="1"/>
        <v>43520</v>
      </c>
      <c r="G26" s="4">
        <f t="shared" si="7"/>
        <v>43520</v>
      </c>
      <c r="H26" s="5"/>
      <c r="I26" s="51">
        <v>24</v>
      </c>
      <c r="J26" s="3">
        <f t="shared" si="2"/>
        <v>43548</v>
      </c>
      <c r="K26" s="4">
        <f t="shared" si="8"/>
        <v>43548</v>
      </c>
      <c r="L26" s="5" t="s">
        <v>77</v>
      </c>
      <c r="M26" s="51">
        <v>24</v>
      </c>
      <c r="N26" s="3">
        <f t="shared" si="3"/>
        <v>43579</v>
      </c>
      <c r="O26" s="4">
        <f t="shared" si="9"/>
        <v>43579</v>
      </c>
      <c r="P26" s="26" t="s">
        <v>84</v>
      </c>
      <c r="Q26" s="51">
        <v>24</v>
      </c>
      <c r="R26" s="3">
        <f t="shared" si="4"/>
        <v>43609</v>
      </c>
      <c r="S26" s="4">
        <f t="shared" si="10"/>
        <v>43609</v>
      </c>
      <c r="T26" s="34" t="s">
        <v>124</v>
      </c>
      <c r="U26" s="51">
        <v>24</v>
      </c>
      <c r="V26" s="3">
        <f t="shared" si="5"/>
        <v>43640</v>
      </c>
      <c r="W26" s="4">
        <f t="shared" si="11"/>
        <v>43640</v>
      </c>
      <c r="X26" s="5"/>
    </row>
    <row r="27" spans="1:24" x14ac:dyDescent="0.2">
      <c r="A27" s="21">
        <v>25</v>
      </c>
      <c r="B27" s="22">
        <f t="shared" si="0"/>
        <v>43490</v>
      </c>
      <c r="C27" s="23">
        <f t="shared" si="6"/>
        <v>43490</v>
      </c>
      <c r="D27" s="30" t="s">
        <v>31</v>
      </c>
      <c r="E27" s="51">
        <v>25</v>
      </c>
      <c r="F27" s="3">
        <f t="shared" si="1"/>
        <v>43521</v>
      </c>
      <c r="G27" s="4">
        <f t="shared" si="7"/>
        <v>43521</v>
      </c>
      <c r="H27" s="5"/>
      <c r="I27" s="51">
        <v>25</v>
      </c>
      <c r="J27" s="3">
        <f t="shared" si="2"/>
        <v>43549</v>
      </c>
      <c r="K27" s="4">
        <f t="shared" si="8"/>
        <v>43549</v>
      </c>
      <c r="L27" s="5" t="s">
        <v>76</v>
      </c>
      <c r="M27" s="51">
        <v>25</v>
      </c>
      <c r="N27" s="3">
        <f t="shared" si="3"/>
        <v>43580</v>
      </c>
      <c r="O27" s="4">
        <f t="shared" si="9"/>
        <v>43580</v>
      </c>
      <c r="P27" s="5"/>
      <c r="Q27" s="51">
        <v>25</v>
      </c>
      <c r="R27" s="3">
        <f t="shared" si="4"/>
        <v>43610</v>
      </c>
      <c r="S27" s="4">
        <f t="shared" si="10"/>
        <v>43610</v>
      </c>
      <c r="T27" s="53" t="s">
        <v>48</v>
      </c>
      <c r="U27" s="51">
        <v>25</v>
      </c>
      <c r="V27" s="3">
        <f t="shared" si="5"/>
        <v>43641</v>
      </c>
      <c r="W27" s="4">
        <f t="shared" si="11"/>
        <v>43641</v>
      </c>
      <c r="X27" s="53" t="s">
        <v>48</v>
      </c>
    </row>
    <row r="28" spans="1:24" x14ac:dyDescent="0.2">
      <c r="A28" s="2">
        <v>26</v>
      </c>
      <c r="B28" s="3">
        <f t="shared" si="0"/>
        <v>43491</v>
      </c>
      <c r="C28" s="4">
        <f t="shared" si="6"/>
        <v>43491</v>
      </c>
      <c r="D28" s="5"/>
      <c r="E28" s="51">
        <v>26</v>
      </c>
      <c r="F28" s="3">
        <f t="shared" si="1"/>
        <v>43522</v>
      </c>
      <c r="G28" s="4">
        <f t="shared" si="7"/>
        <v>43522</v>
      </c>
      <c r="H28" s="5" t="s">
        <v>48</v>
      </c>
      <c r="I28" s="51">
        <v>26</v>
      </c>
      <c r="J28" s="3">
        <f t="shared" si="2"/>
        <v>43550</v>
      </c>
      <c r="K28" s="4">
        <f t="shared" si="8"/>
        <v>43550</v>
      </c>
      <c r="L28" s="53" t="s">
        <v>48</v>
      </c>
      <c r="M28" s="50">
        <v>26</v>
      </c>
      <c r="N28" s="22">
        <f t="shared" si="3"/>
        <v>43581</v>
      </c>
      <c r="O28" s="4">
        <f t="shared" si="9"/>
        <v>43581</v>
      </c>
      <c r="P28" s="34" t="s">
        <v>92</v>
      </c>
      <c r="Q28" s="51">
        <v>26</v>
      </c>
      <c r="R28" s="3">
        <f t="shared" si="4"/>
        <v>43611</v>
      </c>
      <c r="S28" s="4">
        <f t="shared" si="10"/>
        <v>43611</v>
      </c>
      <c r="T28" s="5"/>
      <c r="U28" s="52">
        <v>26</v>
      </c>
      <c r="V28" s="20">
        <f t="shared" si="5"/>
        <v>43642</v>
      </c>
      <c r="W28" s="25">
        <f t="shared" si="11"/>
        <v>43642</v>
      </c>
      <c r="X28" s="26" t="s">
        <v>84</v>
      </c>
    </row>
    <row r="29" spans="1:24" x14ac:dyDescent="0.2">
      <c r="A29" s="2">
        <v>27</v>
      </c>
      <c r="B29" s="3">
        <f t="shared" si="0"/>
        <v>43492</v>
      </c>
      <c r="C29" s="4">
        <f t="shared" si="6"/>
        <v>43492</v>
      </c>
      <c r="D29" s="5"/>
      <c r="E29" s="52">
        <v>27</v>
      </c>
      <c r="F29" s="20">
        <f t="shared" si="1"/>
        <v>43523</v>
      </c>
      <c r="G29" s="25">
        <f t="shared" si="7"/>
        <v>43523</v>
      </c>
      <c r="H29" s="26" t="s">
        <v>84</v>
      </c>
      <c r="I29" s="52">
        <v>27</v>
      </c>
      <c r="J29" s="20">
        <f t="shared" si="2"/>
        <v>43551</v>
      </c>
      <c r="K29" s="25">
        <f t="shared" si="8"/>
        <v>43551</v>
      </c>
      <c r="L29" s="26" t="s">
        <v>84</v>
      </c>
      <c r="M29" s="51">
        <v>27</v>
      </c>
      <c r="N29" s="3">
        <f t="shared" si="3"/>
        <v>43582</v>
      </c>
      <c r="O29" s="4">
        <f t="shared" si="9"/>
        <v>43582</v>
      </c>
      <c r="P29" s="5"/>
      <c r="Q29" s="51">
        <v>27</v>
      </c>
      <c r="R29" s="3">
        <f t="shared" si="4"/>
        <v>43612</v>
      </c>
      <c r="S29" s="4">
        <f t="shared" si="10"/>
        <v>43612</v>
      </c>
      <c r="T29" s="5"/>
      <c r="U29" s="51">
        <v>27</v>
      </c>
      <c r="V29" s="3">
        <f t="shared" si="5"/>
        <v>43643</v>
      </c>
      <c r="W29" s="4">
        <f t="shared" si="11"/>
        <v>43643</v>
      </c>
      <c r="X29" s="5"/>
    </row>
    <row r="30" spans="1:24" x14ac:dyDescent="0.2">
      <c r="A30" s="2">
        <v>28</v>
      </c>
      <c r="B30" s="3">
        <f t="shared" si="0"/>
        <v>43493</v>
      </c>
      <c r="C30" s="4">
        <f t="shared" si="6"/>
        <v>43493</v>
      </c>
      <c r="D30" s="5"/>
      <c r="E30" s="51">
        <v>28</v>
      </c>
      <c r="F30" s="3">
        <f t="shared" si="1"/>
        <v>43524</v>
      </c>
      <c r="G30" s="4">
        <f t="shared" si="7"/>
        <v>43524</v>
      </c>
      <c r="H30" s="5"/>
      <c r="I30" s="51">
        <v>28</v>
      </c>
      <c r="J30" s="3">
        <f t="shared" si="2"/>
        <v>43552</v>
      </c>
      <c r="K30" s="4">
        <f t="shared" si="8"/>
        <v>43552</v>
      </c>
      <c r="L30" s="5" t="s">
        <v>74</v>
      </c>
      <c r="M30" s="51">
        <v>28</v>
      </c>
      <c r="N30" s="3">
        <f t="shared" si="3"/>
        <v>43583</v>
      </c>
      <c r="O30" s="4">
        <f t="shared" si="9"/>
        <v>43583</v>
      </c>
      <c r="P30" s="5" t="s">
        <v>99</v>
      </c>
      <c r="Q30" s="51">
        <v>28</v>
      </c>
      <c r="R30" s="3">
        <f t="shared" si="4"/>
        <v>43613</v>
      </c>
      <c r="S30" s="4">
        <f t="shared" si="10"/>
        <v>43613</v>
      </c>
      <c r="T30" s="53" t="s">
        <v>48</v>
      </c>
      <c r="U30" s="50">
        <v>28</v>
      </c>
      <c r="V30" s="22">
        <f t="shared" si="5"/>
        <v>43644</v>
      </c>
      <c r="W30" s="4">
        <f t="shared" si="11"/>
        <v>43644</v>
      </c>
      <c r="X30" s="37" t="s">
        <v>40</v>
      </c>
    </row>
    <row r="31" spans="1:24" x14ac:dyDescent="0.2">
      <c r="A31" s="2">
        <v>29</v>
      </c>
      <c r="B31" s="3">
        <f t="shared" si="0"/>
        <v>43494</v>
      </c>
      <c r="C31" s="4">
        <f t="shared" si="6"/>
        <v>43494</v>
      </c>
      <c r="D31" s="5"/>
      <c r="E31" s="51">
        <v>29</v>
      </c>
      <c r="F31" s="7" t="str">
        <f>IF(DAY(DATE(YEAR(C3),3,0))=29,G31,"")</f>
        <v/>
      </c>
      <c r="G31" s="4">
        <f t="shared" si="7"/>
        <v>43525</v>
      </c>
      <c r="H31" s="5"/>
      <c r="I31" s="50">
        <v>29</v>
      </c>
      <c r="J31" s="22">
        <f t="shared" si="2"/>
        <v>43553</v>
      </c>
      <c r="K31" s="4">
        <f t="shared" si="8"/>
        <v>43553</v>
      </c>
      <c r="L31" s="36" t="s">
        <v>94</v>
      </c>
      <c r="M31" s="51">
        <v>29</v>
      </c>
      <c r="N31" s="3">
        <f t="shared" si="3"/>
        <v>43584</v>
      </c>
      <c r="O31" s="4">
        <f t="shared" si="9"/>
        <v>43584</v>
      </c>
      <c r="P31" s="5"/>
      <c r="Q31" s="51">
        <v>29</v>
      </c>
      <c r="R31" s="3">
        <f t="shared" si="4"/>
        <v>43614</v>
      </c>
      <c r="S31" s="4">
        <f t="shared" si="10"/>
        <v>43614</v>
      </c>
      <c r="T31" s="26" t="s">
        <v>84</v>
      </c>
      <c r="U31" s="51">
        <v>29</v>
      </c>
      <c r="V31" s="3">
        <f t="shared" si="5"/>
        <v>43645</v>
      </c>
      <c r="W31" s="4">
        <f t="shared" si="11"/>
        <v>43645</v>
      </c>
      <c r="X31" s="53" t="s">
        <v>48</v>
      </c>
    </row>
    <row r="32" spans="1:24" x14ac:dyDescent="0.2">
      <c r="A32" s="19">
        <v>30</v>
      </c>
      <c r="B32" s="20">
        <f t="shared" si="0"/>
        <v>43495</v>
      </c>
      <c r="C32" s="25">
        <f t="shared" si="6"/>
        <v>43495</v>
      </c>
      <c r="D32" s="26" t="s">
        <v>46</v>
      </c>
      <c r="E32" s="51" t="s">
        <v>45</v>
      </c>
      <c r="F32" s="3" t="s">
        <v>45</v>
      </c>
      <c r="G32" s="8"/>
      <c r="H32" s="9" t="s">
        <v>45</v>
      </c>
      <c r="I32" s="51">
        <v>30</v>
      </c>
      <c r="J32" s="3">
        <f t="shared" si="2"/>
        <v>43554</v>
      </c>
      <c r="K32" s="4">
        <f t="shared" si="8"/>
        <v>43554</v>
      </c>
      <c r="L32" s="53" t="s">
        <v>48</v>
      </c>
      <c r="M32" s="51">
        <v>30</v>
      </c>
      <c r="N32" s="3">
        <f t="shared" si="3"/>
        <v>43585</v>
      </c>
      <c r="O32" s="4">
        <f t="shared" si="9"/>
        <v>43585</v>
      </c>
      <c r="P32" s="53" t="s">
        <v>48</v>
      </c>
      <c r="Q32" s="51">
        <v>30</v>
      </c>
      <c r="R32" s="3">
        <f t="shared" si="4"/>
        <v>43615</v>
      </c>
      <c r="S32" s="4">
        <f t="shared" si="10"/>
        <v>43615</v>
      </c>
      <c r="T32" s="5"/>
      <c r="U32" s="51">
        <v>30</v>
      </c>
      <c r="V32" s="3">
        <f t="shared" si="5"/>
        <v>43646</v>
      </c>
      <c r="W32" s="4">
        <f t="shared" si="11"/>
        <v>43646</v>
      </c>
      <c r="X32" s="5"/>
    </row>
    <row r="33" spans="1:24" x14ac:dyDescent="0.2">
      <c r="A33" s="2">
        <v>31</v>
      </c>
      <c r="B33" s="3">
        <f t="shared" si="0"/>
        <v>43496</v>
      </c>
      <c r="C33" s="4">
        <f t="shared" si="6"/>
        <v>43496</v>
      </c>
      <c r="D33" s="5" t="s">
        <v>47</v>
      </c>
      <c r="E33" s="51" t="s">
        <v>45</v>
      </c>
      <c r="F33" s="3"/>
      <c r="G33" s="8"/>
      <c r="H33" s="9"/>
      <c r="I33" s="51">
        <v>31</v>
      </c>
      <c r="J33" s="3">
        <f t="shared" si="2"/>
        <v>43555</v>
      </c>
      <c r="K33" s="4">
        <f t="shared" si="8"/>
        <v>43555</v>
      </c>
      <c r="L33" s="5"/>
      <c r="M33" s="51"/>
      <c r="N33" s="57"/>
      <c r="O33" s="57"/>
      <c r="P33" s="9"/>
      <c r="Q33" s="50">
        <v>31</v>
      </c>
      <c r="R33" s="22">
        <f t="shared" si="4"/>
        <v>43616</v>
      </c>
      <c r="S33" s="4">
        <f t="shared" si="10"/>
        <v>43616</v>
      </c>
      <c r="T33" s="36" t="s">
        <v>39</v>
      </c>
      <c r="U33" s="51"/>
      <c r="V33" s="2"/>
      <c r="W33" s="2"/>
      <c r="X33" s="9"/>
    </row>
    <row r="35" spans="1:24" x14ac:dyDescent="0.2">
      <c r="A35" s="10">
        <f>DATE(B1,1,1)</f>
        <v>43466</v>
      </c>
    </row>
    <row r="36" spans="1:24" ht="26.25" x14ac:dyDescent="0.4">
      <c r="B36" s="55">
        <f>B1</f>
        <v>2019</v>
      </c>
      <c r="C36" s="55"/>
      <c r="D36" s="55"/>
      <c r="E36" s="55"/>
      <c r="F36" s="55"/>
    </row>
    <row r="37" spans="1:24" ht="20.25" x14ac:dyDescent="0.2">
      <c r="A37" s="56" t="s">
        <v>6</v>
      </c>
      <c r="B37" s="56"/>
      <c r="C37" s="56"/>
      <c r="D37" s="56"/>
      <c r="E37" s="56" t="s">
        <v>7</v>
      </c>
      <c r="F37" s="56"/>
      <c r="G37" s="56"/>
      <c r="H37" s="56"/>
      <c r="I37" s="56" t="s">
        <v>8</v>
      </c>
      <c r="J37" s="56"/>
      <c r="K37" s="56"/>
      <c r="L37" s="56"/>
      <c r="M37" s="56" t="s">
        <v>9</v>
      </c>
      <c r="N37" s="56"/>
      <c r="O37" s="56"/>
      <c r="P37" s="56"/>
      <c r="Q37" s="56" t="s">
        <v>10</v>
      </c>
      <c r="R37" s="56"/>
      <c r="S37" s="56"/>
      <c r="T37" s="56"/>
      <c r="U37" s="56" t="s">
        <v>11</v>
      </c>
      <c r="V37" s="56"/>
      <c r="W37" s="56"/>
      <c r="X37" s="56"/>
    </row>
    <row r="38" spans="1:24" x14ac:dyDescent="0.2">
      <c r="A38" s="2">
        <v>1</v>
      </c>
      <c r="B38" s="3">
        <f t="shared" ref="B38:B68" si="12">C38</f>
        <v>43647</v>
      </c>
      <c r="C38" s="4">
        <f>W32+1</f>
        <v>43647</v>
      </c>
      <c r="D38" s="58" t="s">
        <v>122</v>
      </c>
      <c r="E38" s="51">
        <v>1</v>
      </c>
      <c r="F38" s="3">
        <f t="shared" ref="F38:F68" si="13">G38</f>
        <v>43678</v>
      </c>
      <c r="G38" s="4">
        <f>C68+1</f>
        <v>43678</v>
      </c>
      <c r="H38" s="5"/>
      <c r="I38" s="51">
        <v>1</v>
      </c>
      <c r="J38" s="3">
        <f t="shared" ref="J38:J67" si="14">K38</f>
        <v>43709</v>
      </c>
      <c r="K38" s="4">
        <f>G68+1</f>
        <v>43709</v>
      </c>
      <c r="L38" s="5"/>
      <c r="M38" s="51">
        <v>1</v>
      </c>
      <c r="N38" s="3">
        <f t="shared" ref="N38:N68" si="15">O38</f>
        <v>43739</v>
      </c>
      <c r="O38" s="4">
        <f>K67+1</f>
        <v>43739</v>
      </c>
      <c r="P38" s="5"/>
      <c r="Q38" s="51">
        <v>1</v>
      </c>
      <c r="R38" s="3">
        <f t="shared" ref="R38:R67" si="16">S38</f>
        <v>43770</v>
      </c>
      <c r="S38" s="4">
        <f>O68+1</f>
        <v>43770</v>
      </c>
      <c r="T38" s="5"/>
      <c r="U38" s="51">
        <v>1</v>
      </c>
      <c r="V38" s="3">
        <f t="shared" ref="V38:V68" si="17">W38</f>
        <v>43800</v>
      </c>
      <c r="W38" s="4">
        <f>S67+1</f>
        <v>43800</v>
      </c>
      <c r="X38" s="5"/>
    </row>
    <row r="39" spans="1:24" x14ac:dyDescent="0.2">
      <c r="A39" s="2">
        <v>2</v>
      </c>
      <c r="B39" s="3">
        <f t="shared" si="12"/>
        <v>43648</v>
      </c>
      <c r="C39" s="4">
        <f t="shared" ref="C39:C68" si="18">C38+1</f>
        <v>43648</v>
      </c>
      <c r="D39" s="58" t="s">
        <v>122</v>
      </c>
      <c r="E39" s="51">
        <v>2</v>
      </c>
      <c r="F39" s="3">
        <f t="shared" si="13"/>
        <v>43679</v>
      </c>
      <c r="G39" s="4">
        <f t="shared" ref="G39:G68" si="19">G38+1</f>
        <v>43679</v>
      </c>
      <c r="H39" s="5"/>
      <c r="I39" s="51">
        <v>2</v>
      </c>
      <c r="J39" s="3">
        <f t="shared" si="14"/>
        <v>43710</v>
      </c>
      <c r="K39" s="4">
        <f t="shared" ref="K39:K67" si="20">K38+1</f>
        <v>43710</v>
      </c>
      <c r="L39" s="5"/>
      <c r="M39" s="51">
        <v>2</v>
      </c>
      <c r="N39" s="3">
        <f t="shared" si="15"/>
        <v>43740</v>
      </c>
      <c r="O39" s="4">
        <f t="shared" ref="O39:O68" si="21">O38+1</f>
        <v>43740</v>
      </c>
      <c r="P39" s="26" t="s">
        <v>84</v>
      </c>
      <c r="Q39" s="51">
        <v>2</v>
      </c>
      <c r="R39" s="3">
        <f t="shared" si="16"/>
        <v>43771</v>
      </c>
      <c r="S39" s="4">
        <f t="shared" ref="S39:S67" si="22">S38+1</f>
        <v>43771</v>
      </c>
      <c r="T39" s="5"/>
      <c r="U39" s="51">
        <v>2</v>
      </c>
      <c r="V39" s="3">
        <f t="shared" si="17"/>
        <v>43801</v>
      </c>
      <c r="W39" s="4">
        <f t="shared" ref="W39:W68" si="23">W38+1</f>
        <v>43801</v>
      </c>
      <c r="X39" s="5"/>
    </row>
    <row r="40" spans="1:24" x14ac:dyDescent="0.2">
      <c r="A40" s="2">
        <v>3</v>
      </c>
      <c r="B40" s="3">
        <f t="shared" si="12"/>
        <v>43649</v>
      </c>
      <c r="C40" s="4">
        <f t="shared" si="18"/>
        <v>43649</v>
      </c>
      <c r="D40" s="26" t="s">
        <v>84</v>
      </c>
      <c r="E40" s="51">
        <v>3</v>
      </c>
      <c r="F40" s="3">
        <f t="shared" si="13"/>
        <v>43680</v>
      </c>
      <c r="G40" s="4">
        <f t="shared" si="19"/>
        <v>43680</v>
      </c>
      <c r="H40" s="5"/>
      <c r="I40" s="51">
        <v>3</v>
      </c>
      <c r="J40" s="3">
        <f t="shared" si="14"/>
        <v>43711</v>
      </c>
      <c r="K40" s="4">
        <f t="shared" si="20"/>
        <v>43711</v>
      </c>
      <c r="L40" s="5"/>
      <c r="M40" s="51">
        <v>3</v>
      </c>
      <c r="N40" s="3">
        <f t="shared" si="15"/>
        <v>43741</v>
      </c>
      <c r="O40" s="4">
        <f t="shared" si="21"/>
        <v>43741</v>
      </c>
      <c r="P40" s="5"/>
      <c r="Q40" s="51">
        <v>3</v>
      </c>
      <c r="R40" s="3">
        <f t="shared" si="16"/>
        <v>43772</v>
      </c>
      <c r="S40" s="4">
        <f t="shared" si="22"/>
        <v>43772</v>
      </c>
      <c r="T40" s="5"/>
      <c r="U40" s="51">
        <v>3</v>
      </c>
      <c r="V40" s="3">
        <f t="shared" si="17"/>
        <v>43802</v>
      </c>
      <c r="W40" s="4">
        <f t="shared" si="23"/>
        <v>43802</v>
      </c>
      <c r="X40" s="5"/>
    </row>
    <row r="41" spans="1:24" x14ac:dyDescent="0.2">
      <c r="A41" s="2">
        <v>4</v>
      </c>
      <c r="B41" s="3">
        <f t="shared" si="12"/>
        <v>43650</v>
      </c>
      <c r="C41" s="4">
        <f t="shared" si="18"/>
        <v>43650</v>
      </c>
      <c r="D41" s="58" t="s">
        <v>122</v>
      </c>
      <c r="E41" s="51">
        <v>4</v>
      </c>
      <c r="F41" s="3">
        <f t="shared" si="13"/>
        <v>43681</v>
      </c>
      <c r="G41" s="4">
        <f t="shared" si="19"/>
        <v>43681</v>
      </c>
      <c r="H41" s="5"/>
      <c r="I41" s="52">
        <v>4</v>
      </c>
      <c r="J41" s="20">
        <f t="shared" si="14"/>
        <v>43712</v>
      </c>
      <c r="K41" s="25">
        <f t="shared" si="20"/>
        <v>43712</v>
      </c>
      <c r="L41" s="26" t="s">
        <v>84</v>
      </c>
      <c r="M41" s="51">
        <v>4</v>
      </c>
      <c r="N41" s="3">
        <f t="shared" si="15"/>
        <v>43742</v>
      </c>
      <c r="O41" s="4">
        <f t="shared" si="21"/>
        <v>43742</v>
      </c>
      <c r="P41" s="32" t="s">
        <v>35</v>
      </c>
      <c r="Q41" s="51">
        <v>4</v>
      </c>
      <c r="R41" s="3">
        <f t="shared" si="16"/>
        <v>43773</v>
      </c>
      <c r="S41" s="4">
        <f t="shared" si="22"/>
        <v>43773</v>
      </c>
      <c r="T41" s="5"/>
      <c r="U41" s="52">
        <v>4</v>
      </c>
      <c r="V41" s="20">
        <f t="shared" si="17"/>
        <v>43803</v>
      </c>
      <c r="W41" s="25">
        <f t="shared" si="23"/>
        <v>43803</v>
      </c>
      <c r="X41" s="26" t="s">
        <v>84</v>
      </c>
    </row>
    <row r="42" spans="1:24" x14ac:dyDescent="0.2">
      <c r="A42" s="2">
        <v>5</v>
      </c>
      <c r="B42" s="3">
        <f t="shared" si="12"/>
        <v>43651</v>
      </c>
      <c r="C42" s="4">
        <f t="shared" si="18"/>
        <v>43651</v>
      </c>
      <c r="D42" s="30" t="s">
        <v>34</v>
      </c>
      <c r="E42" s="51">
        <v>5</v>
      </c>
      <c r="F42" s="3">
        <f t="shared" si="13"/>
        <v>43682</v>
      </c>
      <c r="G42" s="4">
        <f t="shared" si="19"/>
        <v>43682</v>
      </c>
      <c r="H42" s="5"/>
      <c r="I42" s="51">
        <v>5</v>
      </c>
      <c r="J42" s="3">
        <f t="shared" si="14"/>
        <v>43713</v>
      </c>
      <c r="K42" s="4">
        <f t="shared" si="20"/>
        <v>43713</v>
      </c>
      <c r="L42" s="5"/>
      <c r="M42" s="51">
        <v>5</v>
      </c>
      <c r="N42" s="3">
        <f t="shared" si="15"/>
        <v>43743</v>
      </c>
      <c r="O42" s="4">
        <f t="shared" si="21"/>
        <v>43743</v>
      </c>
      <c r="P42" s="5"/>
      <c r="Q42" s="51">
        <v>5</v>
      </c>
      <c r="R42" s="3">
        <f t="shared" si="16"/>
        <v>43774</v>
      </c>
      <c r="S42" s="4">
        <f t="shared" si="22"/>
        <v>43774</v>
      </c>
      <c r="T42" s="5"/>
      <c r="U42" s="51">
        <v>5</v>
      </c>
      <c r="V42" s="3">
        <f t="shared" si="17"/>
        <v>43804</v>
      </c>
      <c r="W42" s="4">
        <f t="shared" si="23"/>
        <v>43804</v>
      </c>
      <c r="X42" s="5"/>
    </row>
    <row r="43" spans="1:24" x14ac:dyDescent="0.2">
      <c r="A43" s="2">
        <v>6</v>
      </c>
      <c r="B43" s="3">
        <f t="shared" si="12"/>
        <v>43652</v>
      </c>
      <c r="C43" s="4">
        <f t="shared" si="18"/>
        <v>43652</v>
      </c>
      <c r="D43" s="58" t="s">
        <v>122</v>
      </c>
      <c r="E43" s="51">
        <v>6</v>
      </c>
      <c r="F43" s="3">
        <f t="shared" si="13"/>
        <v>43683</v>
      </c>
      <c r="G43" s="4">
        <f t="shared" si="19"/>
        <v>43683</v>
      </c>
      <c r="H43" s="5"/>
      <c r="I43" s="51">
        <v>6</v>
      </c>
      <c r="J43" s="3">
        <f t="shared" si="14"/>
        <v>43714</v>
      </c>
      <c r="K43" s="4">
        <f t="shared" si="20"/>
        <v>43714</v>
      </c>
      <c r="L43" s="32" t="s">
        <v>35</v>
      </c>
      <c r="M43" s="51">
        <v>6</v>
      </c>
      <c r="N43" s="3">
        <f t="shared" si="15"/>
        <v>43744</v>
      </c>
      <c r="O43" s="4">
        <f t="shared" si="21"/>
        <v>43744</v>
      </c>
      <c r="P43" s="5"/>
      <c r="Q43" s="52">
        <v>6</v>
      </c>
      <c r="R43" s="20">
        <f t="shared" si="16"/>
        <v>43775</v>
      </c>
      <c r="S43" s="25">
        <f t="shared" si="22"/>
        <v>43775</v>
      </c>
      <c r="T43" s="26" t="s">
        <v>30</v>
      </c>
      <c r="U43" s="51">
        <v>6</v>
      </c>
      <c r="V43" s="3">
        <f t="shared" si="17"/>
        <v>43805</v>
      </c>
      <c r="W43" s="4">
        <f t="shared" si="23"/>
        <v>43805</v>
      </c>
      <c r="X43" s="32" t="s">
        <v>35</v>
      </c>
    </row>
    <row r="44" spans="1:24" x14ac:dyDescent="0.2">
      <c r="A44" s="2">
        <v>7</v>
      </c>
      <c r="B44" s="3">
        <f t="shared" si="12"/>
        <v>43653</v>
      </c>
      <c r="C44" s="4">
        <f t="shared" si="18"/>
        <v>43653</v>
      </c>
      <c r="D44" s="58" t="s">
        <v>122</v>
      </c>
      <c r="E44" s="51">
        <v>7</v>
      </c>
      <c r="F44" s="3">
        <f t="shared" si="13"/>
        <v>43684</v>
      </c>
      <c r="G44" s="4">
        <f t="shared" si="19"/>
        <v>43684</v>
      </c>
      <c r="H44" s="5"/>
      <c r="I44" s="51">
        <v>7</v>
      </c>
      <c r="J44" s="3">
        <f t="shared" si="14"/>
        <v>43715</v>
      </c>
      <c r="K44" s="4">
        <f t="shared" si="20"/>
        <v>43715</v>
      </c>
      <c r="L44" s="5"/>
      <c r="M44" s="51">
        <v>7</v>
      </c>
      <c r="N44" s="3">
        <f t="shared" si="15"/>
        <v>43745</v>
      </c>
      <c r="O44" s="4">
        <f t="shared" si="21"/>
        <v>43745</v>
      </c>
      <c r="P44" s="5"/>
      <c r="Q44" s="51">
        <v>7</v>
      </c>
      <c r="R44" s="3">
        <f t="shared" si="16"/>
        <v>43776</v>
      </c>
      <c r="S44" s="4">
        <f t="shared" si="22"/>
        <v>43776</v>
      </c>
      <c r="T44" s="5"/>
      <c r="U44" s="51">
        <v>7</v>
      </c>
      <c r="V44" s="3">
        <f t="shared" si="17"/>
        <v>43806</v>
      </c>
      <c r="W44" s="4">
        <f t="shared" si="23"/>
        <v>43806</v>
      </c>
      <c r="X44" s="5"/>
    </row>
    <row r="45" spans="1:24" x14ac:dyDescent="0.2">
      <c r="A45" s="2">
        <v>8</v>
      </c>
      <c r="B45" s="3">
        <f t="shared" si="12"/>
        <v>43654</v>
      </c>
      <c r="C45" s="4">
        <f t="shared" si="18"/>
        <v>43654</v>
      </c>
      <c r="D45" s="5"/>
      <c r="E45" s="51">
        <v>8</v>
      </c>
      <c r="F45" s="3">
        <f t="shared" si="13"/>
        <v>43685</v>
      </c>
      <c r="G45" s="4">
        <f t="shared" si="19"/>
        <v>43685</v>
      </c>
      <c r="H45" s="5"/>
      <c r="I45" s="51">
        <v>8</v>
      </c>
      <c r="J45" s="3">
        <f t="shared" si="14"/>
        <v>43716</v>
      </c>
      <c r="K45" s="4">
        <f t="shared" si="20"/>
        <v>43716</v>
      </c>
      <c r="L45" s="5"/>
      <c r="M45" s="51">
        <v>8</v>
      </c>
      <c r="N45" s="3">
        <f t="shared" si="15"/>
        <v>43746</v>
      </c>
      <c r="O45" s="4">
        <f t="shared" si="21"/>
        <v>43746</v>
      </c>
      <c r="P45" s="5"/>
      <c r="Q45" s="51">
        <v>8</v>
      </c>
      <c r="R45" s="3">
        <f t="shared" si="16"/>
        <v>43777</v>
      </c>
      <c r="S45" s="4">
        <f t="shared" si="22"/>
        <v>43777</v>
      </c>
      <c r="T45" s="32" t="s">
        <v>35</v>
      </c>
      <c r="U45" s="51">
        <v>8</v>
      </c>
      <c r="V45" s="3">
        <f t="shared" si="17"/>
        <v>43807</v>
      </c>
      <c r="W45" s="4">
        <f t="shared" si="23"/>
        <v>43807</v>
      </c>
      <c r="X45" s="33" t="s">
        <v>36</v>
      </c>
    </row>
    <row r="46" spans="1:24" x14ac:dyDescent="0.2">
      <c r="A46" s="2">
        <v>9</v>
      </c>
      <c r="B46" s="3">
        <f t="shared" si="12"/>
        <v>43655</v>
      </c>
      <c r="C46" s="4">
        <f t="shared" si="18"/>
        <v>43655</v>
      </c>
      <c r="D46" s="5"/>
      <c r="E46" s="51">
        <v>9</v>
      </c>
      <c r="F46" s="3">
        <f t="shared" si="13"/>
        <v>43686</v>
      </c>
      <c r="G46" s="4">
        <f t="shared" si="19"/>
        <v>43686</v>
      </c>
      <c r="H46" s="5"/>
      <c r="I46" s="51">
        <v>9</v>
      </c>
      <c r="J46" s="3">
        <f t="shared" si="14"/>
        <v>43717</v>
      </c>
      <c r="K46" s="4">
        <f t="shared" si="20"/>
        <v>43717</v>
      </c>
      <c r="L46" s="5"/>
      <c r="M46" s="51">
        <v>9</v>
      </c>
      <c r="N46" s="3">
        <f t="shared" si="15"/>
        <v>43747</v>
      </c>
      <c r="O46" s="4">
        <f t="shared" si="21"/>
        <v>43747</v>
      </c>
      <c r="P46" s="26" t="s">
        <v>84</v>
      </c>
      <c r="Q46" s="51">
        <v>9</v>
      </c>
      <c r="R46" s="3">
        <f t="shared" si="16"/>
        <v>43778</v>
      </c>
      <c r="S46" s="4">
        <f t="shared" si="22"/>
        <v>43778</v>
      </c>
      <c r="T46" s="5"/>
      <c r="U46" s="51">
        <v>9</v>
      </c>
      <c r="V46" s="3">
        <f t="shared" si="17"/>
        <v>43808</v>
      </c>
      <c r="W46" s="4">
        <f t="shared" si="23"/>
        <v>43808</v>
      </c>
      <c r="X46" s="5"/>
    </row>
    <row r="47" spans="1:24" x14ac:dyDescent="0.2">
      <c r="A47" s="2">
        <v>10</v>
      </c>
      <c r="B47" s="3">
        <f t="shared" si="12"/>
        <v>43656</v>
      </c>
      <c r="C47" s="4">
        <f t="shared" si="18"/>
        <v>43656</v>
      </c>
      <c r="D47" s="26" t="s">
        <v>84</v>
      </c>
      <c r="E47" s="51">
        <v>10</v>
      </c>
      <c r="F47" s="3">
        <f t="shared" si="13"/>
        <v>43687</v>
      </c>
      <c r="G47" s="4">
        <f t="shared" si="19"/>
        <v>43687</v>
      </c>
      <c r="H47" s="5"/>
      <c r="I47" s="51">
        <v>10</v>
      </c>
      <c r="J47" s="3">
        <f t="shared" si="14"/>
        <v>43718</v>
      </c>
      <c r="K47" s="4">
        <f t="shared" si="20"/>
        <v>43718</v>
      </c>
      <c r="L47" s="5"/>
      <c r="M47" s="51">
        <v>10</v>
      </c>
      <c r="N47" s="3">
        <f t="shared" si="15"/>
        <v>43748</v>
      </c>
      <c r="O47" s="4">
        <f t="shared" si="21"/>
        <v>43748</v>
      </c>
      <c r="P47" s="5"/>
      <c r="Q47" s="51">
        <v>10</v>
      </c>
      <c r="R47" s="3">
        <f t="shared" si="16"/>
        <v>43779</v>
      </c>
      <c r="S47" s="4">
        <f t="shared" si="22"/>
        <v>43779</v>
      </c>
      <c r="T47" s="5"/>
      <c r="U47" s="51">
        <v>10</v>
      </c>
      <c r="V47" s="3">
        <f t="shared" si="17"/>
        <v>43809</v>
      </c>
      <c r="W47" s="4">
        <f t="shared" si="23"/>
        <v>43809</v>
      </c>
      <c r="X47" s="5"/>
    </row>
    <row r="48" spans="1:24" x14ac:dyDescent="0.2">
      <c r="A48" s="2">
        <v>11</v>
      </c>
      <c r="B48" s="3">
        <f t="shared" si="12"/>
        <v>43657</v>
      </c>
      <c r="C48" s="4">
        <f t="shared" si="18"/>
        <v>43657</v>
      </c>
      <c r="D48" s="5"/>
      <c r="E48" s="51">
        <v>11</v>
      </c>
      <c r="F48" s="3">
        <f t="shared" si="13"/>
        <v>43688</v>
      </c>
      <c r="G48" s="4">
        <f t="shared" si="19"/>
        <v>43688</v>
      </c>
      <c r="H48" s="5"/>
      <c r="I48" s="51">
        <v>11</v>
      </c>
      <c r="J48" s="3">
        <f t="shared" si="14"/>
        <v>43719</v>
      </c>
      <c r="K48" s="4">
        <f t="shared" si="20"/>
        <v>43719</v>
      </c>
      <c r="L48" s="26" t="s">
        <v>84</v>
      </c>
      <c r="M48" s="51">
        <v>11</v>
      </c>
      <c r="N48" s="3">
        <f t="shared" si="15"/>
        <v>43749</v>
      </c>
      <c r="O48" s="4">
        <f t="shared" si="21"/>
        <v>43749</v>
      </c>
      <c r="P48" s="35" t="s">
        <v>38</v>
      </c>
      <c r="Q48" s="51">
        <v>11</v>
      </c>
      <c r="R48" s="3">
        <f t="shared" si="16"/>
        <v>43780</v>
      </c>
      <c r="S48" s="4">
        <f t="shared" si="22"/>
        <v>43780</v>
      </c>
      <c r="T48" s="5"/>
      <c r="U48" s="51">
        <v>11</v>
      </c>
      <c r="V48" s="3">
        <f t="shared" si="17"/>
        <v>43810</v>
      </c>
      <c r="W48" s="4">
        <f t="shared" si="23"/>
        <v>43810</v>
      </c>
      <c r="X48" s="26" t="s">
        <v>84</v>
      </c>
    </row>
    <row r="49" spans="1:24" x14ac:dyDescent="0.2">
      <c r="A49" s="2">
        <v>12</v>
      </c>
      <c r="B49" s="3">
        <f t="shared" si="12"/>
        <v>43658</v>
      </c>
      <c r="C49" s="4">
        <f t="shared" si="18"/>
        <v>43658</v>
      </c>
      <c r="D49" s="35" t="s">
        <v>38</v>
      </c>
      <c r="E49" s="51">
        <v>12</v>
      </c>
      <c r="F49" s="3">
        <f t="shared" si="13"/>
        <v>43689</v>
      </c>
      <c r="G49" s="4">
        <f t="shared" si="19"/>
        <v>43689</v>
      </c>
      <c r="H49" s="5"/>
      <c r="I49" s="51">
        <v>12</v>
      </c>
      <c r="J49" s="3">
        <f t="shared" si="14"/>
        <v>43720</v>
      </c>
      <c r="K49" s="4">
        <f t="shared" si="20"/>
        <v>43720</v>
      </c>
      <c r="L49" s="5"/>
      <c r="M49" s="51">
        <v>12</v>
      </c>
      <c r="N49" s="3">
        <f t="shared" si="15"/>
        <v>43750</v>
      </c>
      <c r="O49" s="4">
        <f t="shared" si="21"/>
        <v>43750</v>
      </c>
      <c r="P49" s="5"/>
      <c r="Q49" s="51">
        <v>12</v>
      </c>
      <c r="R49" s="3">
        <f t="shared" si="16"/>
        <v>43781</v>
      </c>
      <c r="S49" s="4">
        <f t="shared" si="22"/>
        <v>43781</v>
      </c>
      <c r="T49" s="5"/>
      <c r="U49" s="51">
        <v>12</v>
      </c>
      <c r="V49" s="3">
        <f t="shared" si="17"/>
        <v>43811</v>
      </c>
      <c r="W49" s="4">
        <f t="shared" si="23"/>
        <v>43811</v>
      </c>
      <c r="X49" s="5"/>
    </row>
    <row r="50" spans="1:24" x14ac:dyDescent="0.2">
      <c r="A50" s="2">
        <v>13</v>
      </c>
      <c r="B50" s="3">
        <f t="shared" si="12"/>
        <v>43659</v>
      </c>
      <c r="C50" s="4">
        <f t="shared" si="18"/>
        <v>43659</v>
      </c>
      <c r="D50" s="5"/>
      <c r="E50" s="51">
        <v>13</v>
      </c>
      <c r="F50" s="3">
        <f t="shared" si="13"/>
        <v>43690</v>
      </c>
      <c r="G50" s="4">
        <f t="shared" si="19"/>
        <v>43690</v>
      </c>
      <c r="H50" s="5"/>
      <c r="I50" s="51">
        <v>13</v>
      </c>
      <c r="J50" s="3">
        <f t="shared" si="14"/>
        <v>43721</v>
      </c>
      <c r="K50" s="4">
        <f t="shared" si="20"/>
        <v>43721</v>
      </c>
      <c r="L50" s="36" t="s">
        <v>39</v>
      </c>
      <c r="M50" s="51">
        <v>13</v>
      </c>
      <c r="N50" s="3">
        <f t="shared" si="15"/>
        <v>43751</v>
      </c>
      <c r="O50" s="4">
        <f t="shared" si="21"/>
        <v>43751</v>
      </c>
      <c r="P50" s="5"/>
      <c r="Q50" s="51">
        <v>13</v>
      </c>
      <c r="R50" s="3">
        <f t="shared" si="16"/>
        <v>43782</v>
      </c>
      <c r="S50" s="4">
        <f t="shared" si="22"/>
        <v>43782</v>
      </c>
      <c r="T50" s="5"/>
      <c r="U50" s="51">
        <v>13</v>
      </c>
      <c r="V50" s="3">
        <f t="shared" si="17"/>
        <v>43812</v>
      </c>
      <c r="W50" s="4">
        <f t="shared" si="23"/>
        <v>43812</v>
      </c>
      <c r="X50" s="30" t="s">
        <v>34</v>
      </c>
    </row>
    <row r="51" spans="1:24" x14ac:dyDescent="0.2">
      <c r="A51" s="2">
        <v>14</v>
      </c>
      <c r="B51" s="3">
        <f t="shared" si="12"/>
        <v>43660</v>
      </c>
      <c r="C51" s="4">
        <f t="shared" si="18"/>
        <v>43660</v>
      </c>
      <c r="D51" s="5"/>
      <c r="E51" s="51">
        <v>14</v>
      </c>
      <c r="F51" s="3">
        <f t="shared" si="13"/>
        <v>43691</v>
      </c>
      <c r="G51" s="4">
        <f t="shared" si="19"/>
        <v>43691</v>
      </c>
      <c r="H51" s="5"/>
      <c r="I51" s="51">
        <v>14</v>
      </c>
      <c r="J51" s="3">
        <f t="shared" si="14"/>
        <v>43722</v>
      </c>
      <c r="K51" s="4">
        <f t="shared" si="20"/>
        <v>43722</v>
      </c>
      <c r="L51" s="5"/>
      <c r="M51" s="51">
        <v>14</v>
      </c>
      <c r="N51" s="3">
        <f t="shared" si="15"/>
        <v>43752</v>
      </c>
      <c r="O51" s="4">
        <f t="shared" si="21"/>
        <v>43752</v>
      </c>
      <c r="P51" s="5"/>
      <c r="Q51" s="51">
        <v>14</v>
      </c>
      <c r="R51" s="3">
        <f t="shared" si="16"/>
        <v>43783</v>
      </c>
      <c r="S51" s="4">
        <f t="shared" si="22"/>
        <v>43783</v>
      </c>
      <c r="T51" s="5"/>
      <c r="U51" s="51">
        <v>14</v>
      </c>
      <c r="V51" s="3">
        <f t="shared" si="17"/>
        <v>43813</v>
      </c>
      <c r="W51" s="4">
        <f t="shared" si="23"/>
        <v>43813</v>
      </c>
      <c r="X51" s="5"/>
    </row>
    <row r="52" spans="1:24" x14ac:dyDescent="0.2">
      <c r="A52" s="2">
        <v>15</v>
      </c>
      <c r="B52" s="3">
        <f t="shared" si="12"/>
        <v>43661</v>
      </c>
      <c r="C52" s="4">
        <f t="shared" si="18"/>
        <v>43661</v>
      </c>
      <c r="D52" s="5"/>
      <c r="E52" s="51">
        <v>15</v>
      </c>
      <c r="F52" s="3">
        <f t="shared" si="13"/>
        <v>43692</v>
      </c>
      <c r="G52" s="4">
        <f t="shared" si="19"/>
        <v>43692</v>
      </c>
      <c r="H52" s="5"/>
      <c r="I52" s="51">
        <v>15</v>
      </c>
      <c r="J52" s="3">
        <f t="shared" si="14"/>
        <v>43723</v>
      </c>
      <c r="K52" s="4">
        <f t="shared" si="20"/>
        <v>43723</v>
      </c>
      <c r="L52" s="5"/>
      <c r="M52" s="51">
        <v>15</v>
      </c>
      <c r="N52" s="3">
        <f t="shared" si="15"/>
        <v>43753</v>
      </c>
      <c r="O52" s="4">
        <f t="shared" si="21"/>
        <v>43753</v>
      </c>
      <c r="P52" s="5"/>
      <c r="Q52" s="51">
        <v>15</v>
      </c>
      <c r="R52" s="3">
        <f t="shared" si="16"/>
        <v>43784</v>
      </c>
      <c r="S52" s="4">
        <f t="shared" si="22"/>
        <v>43784</v>
      </c>
      <c r="T52" s="30" t="s">
        <v>34</v>
      </c>
      <c r="U52" s="51">
        <v>15</v>
      </c>
      <c r="V52" s="3">
        <f t="shared" si="17"/>
        <v>43814</v>
      </c>
      <c r="W52" s="4">
        <f t="shared" si="23"/>
        <v>43814</v>
      </c>
      <c r="X52" s="5"/>
    </row>
    <row r="53" spans="1:24" x14ac:dyDescent="0.2">
      <c r="A53" s="2">
        <v>16</v>
      </c>
      <c r="B53" s="3">
        <f t="shared" si="12"/>
        <v>43662</v>
      </c>
      <c r="C53" s="4">
        <f t="shared" si="18"/>
        <v>43662</v>
      </c>
      <c r="D53" s="5"/>
      <c r="E53" s="51">
        <v>16</v>
      </c>
      <c r="F53" s="3">
        <f t="shared" si="13"/>
        <v>43693</v>
      </c>
      <c r="G53" s="4">
        <f t="shared" si="19"/>
        <v>43693</v>
      </c>
      <c r="H53" s="5"/>
      <c r="I53" s="51">
        <v>16</v>
      </c>
      <c r="J53" s="3">
        <f t="shared" si="14"/>
        <v>43724</v>
      </c>
      <c r="K53" s="4">
        <f t="shared" si="20"/>
        <v>43724</v>
      </c>
      <c r="L53" s="5"/>
      <c r="M53" s="51">
        <v>16</v>
      </c>
      <c r="N53" s="3">
        <f t="shared" si="15"/>
        <v>43754</v>
      </c>
      <c r="O53" s="4">
        <f t="shared" si="21"/>
        <v>43754</v>
      </c>
      <c r="P53" s="5"/>
      <c r="Q53" s="51">
        <v>16</v>
      </c>
      <c r="R53" s="3">
        <f t="shared" si="16"/>
        <v>43785</v>
      </c>
      <c r="S53" s="4">
        <f t="shared" si="22"/>
        <v>43785</v>
      </c>
      <c r="T53" s="5"/>
      <c r="U53" s="51">
        <v>16</v>
      </c>
      <c r="V53" s="3">
        <f t="shared" si="17"/>
        <v>43815</v>
      </c>
      <c r="W53" s="4">
        <f t="shared" si="23"/>
        <v>43815</v>
      </c>
      <c r="X53" s="5"/>
    </row>
    <row r="54" spans="1:24" x14ac:dyDescent="0.2">
      <c r="A54" s="2">
        <v>17</v>
      </c>
      <c r="B54" s="3">
        <f t="shared" si="12"/>
        <v>43663</v>
      </c>
      <c r="C54" s="4">
        <f t="shared" si="18"/>
        <v>43663</v>
      </c>
      <c r="D54" s="26" t="s">
        <v>84</v>
      </c>
      <c r="E54" s="51">
        <v>17</v>
      </c>
      <c r="F54" s="3">
        <f t="shared" si="13"/>
        <v>43694</v>
      </c>
      <c r="G54" s="4">
        <f t="shared" si="19"/>
        <v>43694</v>
      </c>
      <c r="H54" s="5"/>
      <c r="I54" s="51">
        <v>17</v>
      </c>
      <c r="J54" s="3">
        <f t="shared" si="14"/>
        <v>43725</v>
      </c>
      <c r="K54" s="4">
        <f t="shared" si="20"/>
        <v>43725</v>
      </c>
      <c r="L54" s="5"/>
      <c r="M54" s="51">
        <v>17</v>
      </c>
      <c r="N54" s="3">
        <f t="shared" si="15"/>
        <v>43755</v>
      </c>
      <c r="O54" s="4">
        <f t="shared" si="21"/>
        <v>43755</v>
      </c>
      <c r="P54" s="5"/>
      <c r="Q54" s="51">
        <v>17</v>
      </c>
      <c r="R54" s="3">
        <f t="shared" si="16"/>
        <v>43786</v>
      </c>
      <c r="S54" s="4">
        <f t="shared" si="22"/>
        <v>43786</v>
      </c>
      <c r="T54" s="5"/>
      <c r="U54" s="51">
        <v>17</v>
      </c>
      <c r="V54" s="3">
        <f t="shared" si="17"/>
        <v>43816</v>
      </c>
      <c r="W54" s="4">
        <f t="shared" si="23"/>
        <v>43816</v>
      </c>
      <c r="X54" s="5"/>
    </row>
    <row r="55" spans="1:24" x14ac:dyDescent="0.2">
      <c r="A55" s="2">
        <v>18</v>
      </c>
      <c r="B55" s="3">
        <f t="shared" si="12"/>
        <v>43664</v>
      </c>
      <c r="C55" s="4">
        <f t="shared" si="18"/>
        <v>43664</v>
      </c>
      <c r="D55" s="5"/>
      <c r="E55" s="51">
        <v>18</v>
      </c>
      <c r="F55" s="3">
        <f t="shared" si="13"/>
        <v>43695</v>
      </c>
      <c r="G55" s="4">
        <f t="shared" si="19"/>
        <v>43695</v>
      </c>
      <c r="H55" s="5"/>
      <c r="I55" s="51">
        <v>18</v>
      </c>
      <c r="J55" s="3">
        <f t="shared" si="14"/>
        <v>43726</v>
      </c>
      <c r="K55" s="4">
        <f t="shared" si="20"/>
        <v>43726</v>
      </c>
      <c r="L55" s="26" t="s">
        <v>84</v>
      </c>
      <c r="M55" s="51">
        <v>18</v>
      </c>
      <c r="N55" s="3">
        <f t="shared" si="15"/>
        <v>43756</v>
      </c>
      <c r="O55" s="4">
        <f t="shared" si="21"/>
        <v>43756</v>
      </c>
      <c r="P55" s="30" t="s">
        <v>34</v>
      </c>
      <c r="Q55" s="51">
        <v>18</v>
      </c>
      <c r="R55" s="3">
        <f t="shared" si="16"/>
        <v>43787</v>
      </c>
      <c r="S55" s="4">
        <f t="shared" si="22"/>
        <v>43787</v>
      </c>
      <c r="T55" s="5"/>
      <c r="U55" s="51">
        <v>18</v>
      </c>
      <c r="V55" s="3">
        <f t="shared" si="17"/>
        <v>43817</v>
      </c>
      <c r="W55" s="4">
        <f t="shared" si="23"/>
        <v>43817</v>
      </c>
      <c r="X55" s="26" t="s">
        <v>84</v>
      </c>
    </row>
    <row r="56" spans="1:24" x14ac:dyDescent="0.2">
      <c r="A56" s="2">
        <v>19</v>
      </c>
      <c r="B56" s="3">
        <f t="shared" si="12"/>
        <v>43665</v>
      </c>
      <c r="C56" s="4">
        <f t="shared" si="18"/>
        <v>43665</v>
      </c>
      <c r="D56" s="36" t="s">
        <v>39</v>
      </c>
      <c r="E56" s="51">
        <v>19</v>
      </c>
      <c r="F56" s="3">
        <f t="shared" si="13"/>
        <v>43696</v>
      </c>
      <c r="G56" s="4">
        <f t="shared" si="19"/>
        <v>43696</v>
      </c>
      <c r="H56" s="5"/>
      <c r="I56" s="51">
        <v>19</v>
      </c>
      <c r="J56" s="3">
        <f t="shared" si="14"/>
        <v>43727</v>
      </c>
      <c r="K56" s="4">
        <f t="shared" si="20"/>
        <v>43727</v>
      </c>
      <c r="L56" s="5"/>
      <c r="M56" s="51">
        <v>19</v>
      </c>
      <c r="N56" s="3">
        <f t="shared" si="15"/>
        <v>43757</v>
      </c>
      <c r="O56" s="4">
        <f t="shared" si="21"/>
        <v>43757</v>
      </c>
      <c r="P56" s="5"/>
      <c r="Q56" s="51">
        <v>19</v>
      </c>
      <c r="R56" s="3">
        <f t="shared" si="16"/>
        <v>43788</v>
      </c>
      <c r="S56" s="4">
        <f t="shared" si="22"/>
        <v>43788</v>
      </c>
      <c r="T56" s="5"/>
      <c r="U56" s="51">
        <v>19</v>
      </c>
      <c r="V56" s="3">
        <f t="shared" si="17"/>
        <v>43818</v>
      </c>
      <c r="W56" s="4">
        <f t="shared" si="23"/>
        <v>43818</v>
      </c>
      <c r="X56" s="5"/>
    </row>
    <row r="57" spans="1:24" x14ac:dyDescent="0.2">
      <c r="A57" s="2">
        <v>20</v>
      </c>
      <c r="B57" s="3">
        <f t="shared" si="12"/>
        <v>43666</v>
      </c>
      <c r="C57" s="4">
        <f t="shared" si="18"/>
        <v>43666</v>
      </c>
      <c r="D57" s="5"/>
      <c r="E57" s="51">
        <v>20</v>
      </c>
      <c r="F57" s="3">
        <f t="shared" si="13"/>
        <v>43697</v>
      </c>
      <c r="G57" s="4">
        <f t="shared" si="19"/>
        <v>43697</v>
      </c>
      <c r="H57" s="5"/>
      <c r="I57" s="51">
        <v>20</v>
      </c>
      <c r="J57" s="3">
        <f t="shared" si="14"/>
        <v>43728</v>
      </c>
      <c r="K57" s="4">
        <f t="shared" si="20"/>
        <v>43728</v>
      </c>
      <c r="L57" s="58" t="s">
        <v>121</v>
      </c>
      <c r="M57" s="51">
        <v>20</v>
      </c>
      <c r="N57" s="3">
        <f t="shared" si="15"/>
        <v>43758</v>
      </c>
      <c r="O57" s="4">
        <f t="shared" si="21"/>
        <v>43758</v>
      </c>
      <c r="P57" s="5"/>
      <c r="Q57" s="51">
        <v>20</v>
      </c>
      <c r="R57" s="3">
        <f t="shared" si="16"/>
        <v>43789</v>
      </c>
      <c r="S57" s="4">
        <f t="shared" si="22"/>
        <v>43789</v>
      </c>
      <c r="T57" s="5"/>
      <c r="U57" s="51">
        <v>20</v>
      </c>
      <c r="V57" s="3">
        <f t="shared" si="17"/>
        <v>43819</v>
      </c>
      <c r="W57" s="4">
        <f t="shared" si="23"/>
        <v>43819</v>
      </c>
      <c r="X57" s="30" t="s">
        <v>41</v>
      </c>
    </row>
    <row r="58" spans="1:24" x14ac:dyDescent="0.2">
      <c r="A58" s="2">
        <v>21</v>
      </c>
      <c r="B58" s="3">
        <f t="shared" si="12"/>
        <v>43667</v>
      </c>
      <c r="C58" s="4">
        <f t="shared" si="18"/>
        <v>43667</v>
      </c>
      <c r="D58" s="5"/>
      <c r="E58" s="51">
        <v>21</v>
      </c>
      <c r="F58" s="3">
        <f t="shared" si="13"/>
        <v>43698</v>
      </c>
      <c r="G58" s="4">
        <f t="shared" si="19"/>
        <v>43698</v>
      </c>
      <c r="H58" s="5"/>
      <c r="I58" s="51">
        <v>21</v>
      </c>
      <c r="J58" s="3">
        <f t="shared" si="14"/>
        <v>43729</v>
      </c>
      <c r="K58" s="4">
        <f t="shared" si="20"/>
        <v>43729</v>
      </c>
      <c r="L58" s="5"/>
      <c r="M58" s="51">
        <v>21</v>
      </c>
      <c r="N58" s="3">
        <f t="shared" si="15"/>
        <v>43759</v>
      </c>
      <c r="O58" s="4">
        <f t="shared" si="21"/>
        <v>43759</v>
      </c>
      <c r="P58" s="5"/>
      <c r="Q58" s="51">
        <v>21</v>
      </c>
      <c r="R58" s="3">
        <f t="shared" si="16"/>
        <v>43790</v>
      </c>
      <c r="S58" s="4">
        <f t="shared" si="22"/>
        <v>43790</v>
      </c>
      <c r="T58" s="5"/>
      <c r="U58" s="51">
        <v>21</v>
      </c>
      <c r="V58" s="3">
        <f t="shared" si="17"/>
        <v>43820</v>
      </c>
      <c r="W58" s="4">
        <f t="shared" si="23"/>
        <v>43820</v>
      </c>
      <c r="X58" s="5"/>
    </row>
    <row r="59" spans="1:24" x14ac:dyDescent="0.2">
      <c r="A59" s="2">
        <v>22</v>
      </c>
      <c r="B59" s="3">
        <f t="shared" si="12"/>
        <v>43668</v>
      </c>
      <c r="C59" s="4">
        <f t="shared" si="18"/>
        <v>43668</v>
      </c>
      <c r="D59" s="5"/>
      <c r="E59" s="51">
        <v>22</v>
      </c>
      <c r="F59" s="3">
        <f t="shared" si="13"/>
        <v>43699</v>
      </c>
      <c r="G59" s="4">
        <f t="shared" si="19"/>
        <v>43699</v>
      </c>
      <c r="H59" s="5"/>
      <c r="I59" s="51">
        <v>22</v>
      </c>
      <c r="J59" s="3">
        <f t="shared" si="14"/>
        <v>43730</v>
      </c>
      <c r="K59" s="4">
        <f t="shared" si="20"/>
        <v>43730</v>
      </c>
      <c r="L59" s="5"/>
      <c r="M59" s="51">
        <v>22</v>
      </c>
      <c r="N59" s="3">
        <f t="shared" si="15"/>
        <v>43760</v>
      </c>
      <c r="O59" s="4">
        <f t="shared" si="21"/>
        <v>43760</v>
      </c>
      <c r="P59" s="5"/>
      <c r="Q59" s="51">
        <v>22</v>
      </c>
      <c r="R59" s="3">
        <f t="shared" si="16"/>
        <v>43791</v>
      </c>
      <c r="S59" s="4">
        <f t="shared" si="22"/>
        <v>43791</v>
      </c>
      <c r="T59" s="34" t="s">
        <v>37</v>
      </c>
      <c r="U59" s="51">
        <v>22</v>
      </c>
      <c r="V59" s="3">
        <f t="shared" si="17"/>
        <v>43821</v>
      </c>
      <c r="W59" s="4">
        <f t="shared" si="23"/>
        <v>43821</v>
      </c>
      <c r="X59" s="5"/>
    </row>
    <row r="60" spans="1:24" x14ac:dyDescent="0.2">
      <c r="A60" s="2">
        <v>23</v>
      </c>
      <c r="B60" s="3">
        <f t="shared" si="12"/>
        <v>43669</v>
      </c>
      <c r="C60" s="4">
        <f t="shared" si="18"/>
        <v>43669</v>
      </c>
      <c r="D60" s="5"/>
      <c r="E60" s="51">
        <v>23</v>
      </c>
      <c r="F60" s="3">
        <f t="shared" si="13"/>
        <v>43700</v>
      </c>
      <c r="G60" s="4">
        <f t="shared" si="19"/>
        <v>43700</v>
      </c>
      <c r="H60" s="5"/>
      <c r="I60" s="51">
        <v>23</v>
      </c>
      <c r="J60" s="3">
        <f t="shared" si="14"/>
        <v>43731</v>
      </c>
      <c r="K60" s="4">
        <f t="shared" si="20"/>
        <v>43731</v>
      </c>
      <c r="L60" s="5"/>
      <c r="M60" s="51">
        <v>23</v>
      </c>
      <c r="N60" s="3">
        <f t="shared" si="15"/>
        <v>43761</v>
      </c>
      <c r="O60" s="4">
        <f t="shared" si="21"/>
        <v>43761</v>
      </c>
      <c r="P60" s="26" t="s">
        <v>84</v>
      </c>
      <c r="Q60" s="51">
        <v>23</v>
      </c>
      <c r="R60" s="3">
        <f t="shared" si="16"/>
        <v>43792</v>
      </c>
      <c r="S60" s="4">
        <f t="shared" si="22"/>
        <v>43792</v>
      </c>
      <c r="T60" s="5"/>
      <c r="U60" s="51">
        <v>23</v>
      </c>
      <c r="V60" s="3">
        <f t="shared" si="17"/>
        <v>43822</v>
      </c>
      <c r="W60" s="4">
        <f t="shared" si="23"/>
        <v>43822</v>
      </c>
      <c r="X60" s="5"/>
    </row>
    <row r="61" spans="1:24" x14ac:dyDescent="0.2">
      <c r="A61" s="2">
        <v>24</v>
      </c>
      <c r="B61" s="3">
        <f t="shared" si="12"/>
        <v>43670</v>
      </c>
      <c r="C61" s="4">
        <f t="shared" si="18"/>
        <v>43670</v>
      </c>
      <c r="D61" s="26" t="s">
        <v>84</v>
      </c>
      <c r="E61" s="51">
        <v>24</v>
      </c>
      <c r="F61" s="3">
        <f t="shared" si="13"/>
        <v>43701</v>
      </c>
      <c r="G61" s="4">
        <f t="shared" si="19"/>
        <v>43701</v>
      </c>
      <c r="H61" s="5"/>
      <c r="I61" s="51">
        <v>24</v>
      </c>
      <c r="J61" s="3">
        <f t="shared" si="14"/>
        <v>43732</v>
      </c>
      <c r="K61" s="4">
        <f t="shared" si="20"/>
        <v>43732</v>
      </c>
      <c r="L61" s="53" t="s">
        <v>48</v>
      </c>
      <c r="M61" s="51">
        <v>24</v>
      </c>
      <c r="N61" s="3">
        <f t="shared" si="15"/>
        <v>43762</v>
      </c>
      <c r="O61" s="4">
        <f t="shared" si="21"/>
        <v>43762</v>
      </c>
      <c r="P61" s="5"/>
      <c r="Q61" s="51">
        <v>24</v>
      </c>
      <c r="R61" s="3">
        <f t="shared" si="16"/>
        <v>43793</v>
      </c>
      <c r="S61" s="4">
        <f t="shared" si="22"/>
        <v>43793</v>
      </c>
      <c r="T61" s="5"/>
      <c r="U61" s="51">
        <v>24</v>
      </c>
      <c r="V61" s="3">
        <f t="shared" si="17"/>
        <v>43823</v>
      </c>
      <c r="W61" s="4">
        <f t="shared" si="23"/>
        <v>43823</v>
      </c>
      <c r="X61" s="5"/>
    </row>
    <row r="62" spans="1:24" x14ac:dyDescent="0.2">
      <c r="A62" s="2">
        <v>25</v>
      </c>
      <c r="B62" s="3">
        <f t="shared" si="12"/>
        <v>43671</v>
      </c>
      <c r="C62" s="4">
        <f t="shared" si="18"/>
        <v>43671</v>
      </c>
      <c r="D62" s="5"/>
      <c r="E62" s="51">
        <v>25</v>
      </c>
      <c r="F62" s="3">
        <f t="shared" si="13"/>
        <v>43702</v>
      </c>
      <c r="G62" s="4">
        <f t="shared" si="19"/>
        <v>43702</v>
      </c>
      <c r="H62" s="5"/>
      <c r="I62" s="51">
        <v>25</v>
      </c>
      <c r="J62" s="3">
        <f t="shared" si="14"/>
        <v>43733</v>
      </c>
      <c r="K62" s="4">
        <f t="shared" si="20"/>
        <v>43733</v>
      </c>
      <c r="L62" s="26" t="s">
        <v>84</v>
      </c>
      <c r="M62" s="51">
        <v>25</v>
      </c>
      <c r="N62" s="3">
        <f t="shared" si="15"/>
        <v>43763</v>
      </c>
      <c r="O62" s="4">
        <f t="shared" si="21"/>
        <v>43763</v>
      </c>
      <c r="P62" s="34" t="s">
        <v>37</v>
      </c>
      <c r="Q62" s="51">
        <v>25</v>
      </c>
      <c r="R62" s="3">
        <f t="shared" si="16"/>
        <v>43794</v>
      </c>
      <c r="S62" s="4">
        <f t="shared" si="22"/>
        <v>43794</v>
      </c>
      <c r="T62" s="5"/>
      <c r="U62" s="51">
        <v>25</v>
      </c>
      <c r="V62" s="3">
        <f t="shared" si="17"/>
        <v>43824</v>
      </c>
      <c r="W62" s="4">
        <f t="shared" si="23"/>
        <v>43824</v>
      </c>
      <c r="X62" s="5"/>
    </row>
    <row r="63" spans="1:24" x14ac:dyDescent="0.2">
      <c r="A63" s="2">
        <v>26</v>
      </c>
      <c r="B63" s="3">
        <f t="shared" si="12"/>
        <v>43672</v>
      </c>
      <c r="C63" s="4">
        <f t="shared" si="18"/>
        <v>43672</v>
      </c>
      <c r="D63" s="5"/>
      <c r="E63" s="51">
        <v>26</v>
      </c>
      <c r="F63" s="3">
        <f t="shared" si="13"/>
        <v>43703</v>
      </c>
      <c r="G63" s="4">
        <f t="shared" si="19"/>
        <v>43703</v>
      </c>
      <c r="H63" s="5"/>
      <c r="I63" s="51">
        <v>26</v>
      </c>
      <c r="J63" s="3">
        <f t="shared" si="14"/>
        <v>43734</v>
      </c>
      <c r="K63" s="4">
        <f t="shared" si="20"/>
        <v>43734</v>
      </c>
      <c r="L63" s="5"/>
      <c r="M63" s="51">
        <v>26</v>
      </c>
      <c r="N63" s="3">
        <f t="shared" si="15"/>
        <v>43764</v>
      </c>
      <c r="O63" s="4">
        <f t="shared" si="21"/>
        <v>43764</v>
      </c>
      <c r="P63" s="53" t="s">
        <v>48</v>
      </c>
      <c r="Q63" s="51">
        <v>26</v>
      </c>
      <c r="R63" s="3">
        <f t="shared" si="16"/>
        <v>43795</v>
      </c>
      <c r="S63" s="4">
        <f t="shared" si="22"/>
        <v>43795</v>
      </c>
      <c r="T63" s="53" t="s">
        <v>48</v>
      </c>
      <c r="U63" s="51">
        <v>26</v>
      </c>
      <c r="V63" s="3">
        <f t="shared" si="17"/>
        <v>43825</v>
      </c>
      <c r="W63" s="4">
        <f t="shared" si="23"/>
        <v>43825</v>
      </c>
      <c r="X63" s="5"/>
    </row>
    <row r="64" spans="1:24" x14ac:dyDescent="0.2">
      <c r="A64" s="2">
        <v>27</v>
      </c>
      <c r="B64" s="3">
        <f t="shared" si="12"/>
        <v>43673</v>
      </c>
      <c r="C64" s="4">
        <f t="shared" si="18"/>
        <v>43673</v>
      </c>
      <c r="D64" s="53" t="s">
        <v>48</v>
      </c>
      <c r="E64" s="51">
        <v>27</v>
      </c>
      <c r="F64" s="3">
        <f t="shared" si="13"/>
        <v>43704</v>
      </c>
      <c r="G64" s="4">
        <f t="shared" si="19"/>
        <v>43704</v>
      </c>
      <c r="H64" s="53" t="s">
        <v>48</v>
      </c>
      <c r="I64" s="51">
        <v>27</v>
      </c>
      <c r="J64" s="3">
        <f t="shared" si="14"/>
        <v>43735</v>
      </c>
      <c r="K64" s="4">
        <f t="shared" si="20"/>
        <v>43735</v>
      </c>
      <c r="L64" s="30" t="s">
        <v>34</v>
      </c>
      <c r="M64" s="51">
        <v>27</v>
      </c>
      <c r="N64" s="3">
        <f t="shared" si="15"/>
        <v>43765</v>
      </c>
      <c r="O64" s="4">
        <f t="shared" si="21"/>
        <v>43765</v>
      </c>
      <c r="P64" s="5"/>
      <c r="Q64" s="51">
        <v>27</v>
      </c>
      <c r="R64" s="3">
        <f t="shared" si="16"/>
        <v>43796</v>
      </c>
      <c r="S64" s="4">
        <f t="shared" si="22"/>
        <v>43796</v>
      </c>
      <c r="T64" s="5"/>
      <c r="U64" s="51">
        <v>27</v>
      </c>
      <c r="V64" s="3">
        <f t="shared" si="17"/>
        <v>43826</v>
      </c>
      <c r="W64" s="4">
        <f t="shared" si="23"/>
        <v>43826</v>
      </c>
      <c r="X64" s="5"/>
    </row>
    <row r="65" spans="1:24" x14ac:dyDescent="0.2">
      <c r="A65" s="2">
        <v>28</v>
      </c>
      <c r="B65" s="3">
        <f t="shared" si="12"/>
        <v>43674</v>
      </c>
      <c r="C65" s="4">
        <f t="shared" si="18"/>
        <v>43674</v>
      </c>
      <c r="D65" s="5"/>
      <c r="E65" s="51">
        <v>28</v>
      </c>
      <c r="F65" s="3">
        <f t="shared" si="13"/>
        <v>43705</v>
      </c>
      <c r="G65" s="4">
        <f t="shared" si="19"/>
        <v>43705</v>
      </c>
      <c r="H65" s="5"/>
      <c r="I65" s="51">
        <v>28</v>
      </c>
      <c r="J65" s="3">
        <f t="shared" si="14"/>
        <v>43736</v>
      </c>
      <c r="K65" s="4">
        <f t="shared" si="20"/>
        <v>43736</v>
      </c>
      <c r="L65" s="53" t="s">
        <v>48</v>
      </c>
      <c r="M65" s="51">
        <v>28</v>
      </c>
      <c r="N65" s="3">
        <f t="shared" si="15"/>
        <v>43766</v>
      </c>
      <c r="O65" s="4">
        <f t="shared" si="21"/>
        <v>43766</v>
      </c>
      <c r="P65" s="5"/>
      <c r="Q65" s="51">
        <v>28</v>
      </c>
      <c r="R65" s="3">
        <f t="shared" si="16"/>
        <v>43797</v>
      </c>
      <c r="S65" s="4">
        <f t="shared" si="22"/>
        <v>43797</v>
      </c>
      <c r="T65" s="5"/>
      <c r="U65" s="51">
        <v>28</v>
      </c>
      <c r="V65" s="3">
        <f t="shared" si="17"/>
        <v>43827</v>
      </c>
      <c r="W65" s="4">
        <f t="shared" si="23"/>
        <v>43827</v>
      </c>
      <c r="X65" s="5"/>
    </row>
    <row r="66" spans="1:24" x14ac:dyDescent="0.2">
      <c r="A66" s="2">
        <v>29</v>
      </c>
      <c r="B66" s="3">
        <f t="shared" si="12"/>
        <v>43675</v>
      </c>
      <c r="C66" s="4">
        <f t="shared" si="18"/>
        <v>43675</v>
      </c>
      <c r="D66" s="5"/>
      <c r="E66" s="51">
        <v>29</v>
      </c>
      <c r="F66" s="3">
        <f t="shared" si="13"/>
        <v>43706</v>
      </c>
      <c r="G66" s="4">
        <f t="shared" si="19"/>
        <v>43706</v>
      </c>
      <c r="H66" s="5"/>
      <c r="I66" s="51">
        <v>29</v>
      </c>
      <c r="J66" s="3">
        <f t="shared" si="14"/>
        <v>43737</v>
      </c>
      <c r="K66" s="4">
        <f t="shared" si="20"/>
        <v>43737</v>
      </c>
      <c r="L66" s="5"/>
      <c r="M66" s="51">
        <v>29</v>
      </c>
      <c r="N66" s="3">
        <f t="shared" si="15"/>
        <v>43767</v>
      </c>
      <c r="O66" s="4">
        <f t="shared" si="21"/>
        <v>43767</v>
      </c>
      <c r="P66" s="53" t="s">
        <v>48</v>
      </c>
      <c r="Q66" s="51">
        <v>29</v>
      </c>
      <c r="R66" s="3">
        <f t="shared" si="16"/>
        <v>43798</v>
      </c>
      <c r="S66" s="4">
        <f t="shared" si="22"/>
        <v>43798</v>
      </c>
      <c r="T66" s="36" t="s">
        <v>39</v>
      </c>
      <c r="U66" s="51">
        <v>29</v>
      </c>
      <c r="V66" s="3">
        <f t="shared" si="17"/>
        <v>43828</v>
      </c>
      <c r="W66" s="4">
        <f t="shared" si="23"/>
        <v>43828</v>
      </c>
      <c r="X66" s="5"/>
    </row>
    <row r="67" spans="1:24" x14ac:dyDescent="0.2">
      <c r="A67" s="2">
        <v>30</v>
      </c>
      <c r="B67" s="3">
        <f t="shared" si="12"/>
        <v>43676</v>
      </c>
      <c r="C67" s="4">
        <f t="shared" si="18"/>
        <v>43676</v>
      </c>
      <c r="D67" s="53" t="s">
        <v>48</v>
      </c>
      <c r="E67" s="51">
        <v>30</v>
      </c>
      <c r="F67" s="3">
        <f t="shared" si="13"/>
        <v>43707</v>
      </c>
      <c r="G67" s="4">
        <f t="shared" si="19"/>
        <v>43707</v>
      </c>
      <c r="H67" s="30" t="s">
        <v>34</v>
      </c>
      <c r="I67" s="51">
        <v>30</v>
      </c>
      <c r="J67" s="3">
        <f t="shared" si="14"/>
        <v>43738</v>
      </c>
      <c r="K67" s="4">
        <f t="shared" si="20"/>
        <v>43738</v>
      </c>
      <c r="L67" s="5"/>
      <c r="M67" s="51">
        <v>30</v>
      </c>
      <c r="N67" s="3">
        <f t="shared" si="15"/>
        <v>43768</v>
      </c>
      <c r="O67" s="4">
        <f t="shared" si="21"/>
        <v>43768</v>
      </c>
      <c r="P67" s="26" t="s">
        <v>84</v>
      </c>
      <c r="Q67" s="51">
        <v>30</v>
      </c>
      <c r="R67" s="3">
        <f t="shared" si="16"/>
        <v>43799</v>
      </c>
      <c r="S67" s="4">
        <f t="shared" si="22"/>
        <v>43799</v>
      </c>
      <c r="T67" s="53" t="s">
        <v>48</v>
      </c>
      <c r="U67" s="51">
        <v>30</v>
      </c>
      <c r="V67" s="3">
        <f t="shared" si="17"/>
        <v>43829</v>
      </c>
      <c r="W67" s="4">
        <f t="shared" si="23"/>
        <v>43829</v>
      </c>
      <c r="X67" s="5"/>
    </row>
    <row r="68" spans="1:24" x14ac:dyDescent="0.2">
      <c r="A68" s="2">
        <v>31</v>
      </c>
      <c r="B68" s="3">
        <f t="shared" si="12"/>
        <v>43677</v>
      </c>
      <c r="C68" s="4">
        <f t="shared" si="18"/>
        <v>43677</v>
      </c>
      <c r="D68" s="26" t="s">
        <v>84</v>
      </c>
      <c r="E68" s="51">
        <v>31</v>
      </c>
      <c r="F68" s="3">
        <f t="shared" si="13"/>
        <v>43708</v>
      </c>
      <c r="G68" s="4">
        <f t="shared" si="19"/>
        <v>43708</v>
      </c>
      <c r="H68" s="53" t="s">
        <v>48</v>
      </c>
      <c r="I68" s="51"/>
      <c r="J68" s="2"/>
      <c r="K68" s="2"/>
      <c r="L68" s="9"/>
      <c r="M68" s="51">
        <v>31</v>
      </c>
      <c r="N68" s="3">
        <f t="shared" si="15"/>
        <v>43769</v>
      </c>
      <c r="O68" s="4">
        <f t="shared" si="21"/>
        <v>43769</v>
      </c>
      <c r="P68" s="5"/>
      <c r="Q68" s="51"/>
      <c r="R68" s="2"/>
      <c r="S68" s="2"/>
      <c r="T68" s="9"/>
      <c r="U68" s="51">
        <v>31</v>
      </c>
      <c r="V68" s="3">
        <f t="shared" si="17"/>
        <v>43830</v>
      </c>
      <c r="W68" s="4">
        <f t="shared" si="23"/>
        <v>43830</v>
      </c>
      <c r="X68" s="5"/>
    </row>
  </sheetData>
  <mergeCells count="15">
    <mergeCell ref="Q2:T2"/>
    <mergeCell ref="U2:X2"/>
    <mergeCell ref="N33:O33"/>
    <mergeCell ref="B36:F36"/>
    <mergeCell ref="A37:D37"/>
    <mergeCell ref="E37:H37"/>
    <mergeCell ref="I37:L37"/>
    <mergeCell ref="M37:P37"/>
    <mergeCell ref="Q37:T37"/>
    <mergeCell ref="U37:X37"/>
    <mergeCell ref="B1:F1"/>
    <mergeCell ref="A2:D2"/>
    <mergeCell ref="E2:H2"/>
    <mergeCell ref="I2:L2"/>
    <mergeCell ref="M2:P2"/>
  </mergeCells>
  <conditionalFormatting sqref="G31:H31 E31">
    <cfRule type="expression" dxfId="4" priority="2">
      <formula>IF(DAY(DATE(YEAR(C3),3,0))=29,0,1)</formula>
    </cfRule>
  </conditionalFormatting>
  <conditionalFormatting sqref="A3:A33 E3:E31 I3:I33 M3:M32 Q3:Q33 U3:U32 A38:A68 E38:E68 I38:I67 M38:M68 Q38:Q67 U38:U68">
    <cfRule type="expression" dxfId="3" priority="3">
      <formula>IF(ISNA(VLOOKUP(C3,HolidayTable,2,0)),0,1)</formula>
    </cfRule>
  </conditionalFormatting>
  <conditionalFormatting sqref="A3:A33 E3:E31 I3:I33 M3:M32 Q3:Q33 U3:U32 A38:A68 E38:E68 I38:I67 M38:M68 Q38:Q67 U38:U68">
    <cfRule type="expression" dxfId="2" priority="4">
      <formula>WEEKDAY(C3)=1</formula>
    </cfRule>
  </conditionalFormatting>
  <conditionalFormatting sqref="B3:B33 F3:F31 J3:J33 N3:N32 R3:R33 V3:V32 B38:B68 F38:F68 J38:J67 N38:N68 R38:R67 V38:V68">
    <cfRule type="expression" dxfId="1" priority="5">
      <formula>IF(ISNA(VLOOKUP(C3,HolidayTable,2,0)),0,1)</formula>
    </cfRule>
  </conditionalFormatting>
  <conditionalFormatting sqref="B3:B33 F3:F31 J3:J33 N3:N32 R3:R33 V3:V32 B38:B68 F38:F68 J38:J67 N38:N68 R38:R67 V38:V68">
    <cfRule type="expression" dxfId="0" priority="6">
      <formula>WEEKDAY(C3)=1</formula>
    </cfRule>
  </conditionalFormatting>
  <pageMargins left="0.78749999999999998" right="0.78749999999999998" top="0.78749999999999998" bottom="0.78749999999999998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53B26-A85B-48F3-9BED-36825583A96D}">
  <dimension ref="A1:AF1048576"/>
  <sheetViews>
    <sheetView tabSelected="1" workbookViewId="0">
      <selection activeCell="D41" sqref="D41"/>
    </sheetView>
  </sheetViews>
  <sheetFormatPr defaultRowHeight="12.75" x14ac:dyDescent="0.2"/>
  <cols>
    <col min="1" max="1" width="1.42578125" style="44" customWidth="1"/>
    <col min="2" max="2" width="27.42578125" customWidth="1"/>
    <col min="3" max="3" width="23.42578125" customWidth="1"/>
    <col min="4" max="4" width="27" customWidth="1"/>
    <col min="5" max="6" width="27.85546875" style="61" customWidth="1"/>
    <col min="7" max="7" width="1.85546875" style="44" customWidth="1"/>
    <col min="8" max="8" width="0.85546875" style="45" customWidth="1"/>
    <col min="9" max="9" width="26.5703125" customWidth="1"/>
  </cols>
  <sheetData>
    <row r="1" spans="2:32" s="44" customFormat="1" ht="7.5" customHeight="1" x14ac:dyDescent="0.2">
      <c r="E1" s="59"/>
      <c r="F1" s="59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</row>
    <row r="2" spans="2:32" x14ac:dyDescent="0.2">
      <c r="B2" s="27" t="s">
        <v>49</v>
      </c>
      <c r="C2" s="27"/>
      <c r="D2" s="27"/>
      <c r="E2" s="60"/>
      <c r="I2" s="27"/>
    </row>
    <row r="4" spans="2:32" x14ac:dyDescent="0.2">
      <c r="B4" t="s">
        <v>51</v>
      </c>
      <c r="C4" t="s">
        <v>52</v>
      </c>
      <c r="D4" t="s">
        <v>53</v>
      </c>
      <c r="E4" s="61" t="s">
        <v>54</v>
      </c>
      <c r="F4" s="61" t="s">
        <v>55</v>
      </c>
    </row>
    <row r="7" spans="2:32" x14ac:dyDescent="0.2">
      <c r="I7" s="28"/>
      <c r="J7" s="48"/>
    </row>
    <row r="9" spans="2:32" x14ac:dyDescent="0.2">
      <c r="B9" s="42" t="s">
        <v>67</v>
      </c>
      <c r="C9" s="28" t="s">
        <v>50</v>
      </c>
      <c r="D9" s="28" t="s">
        <v>56</v>
      </c>
      <c r="E9" s="61">
        <v>43455</v>
      </c>
      <c r="F9" s="61">
        <v>43495</v>
      </c>
    </row>
    <row r="10" spans="2:32" x14ac:dyDescent="0.2">
      <c r="B10" s="42" t="s">
        <v>67</v>
      </c>
      <c r="C10" t="s">
        <v>115</v>
      </c>
      <c r="D10" t="s">
        <v>116</v>
      </c>
      <c r="E10" s="61">
        <v>43502</v>
      </c>
      <c r="F10" s="61">
        <v>43548</v>
      </c>
    </row>
    <row r="11" spans="2:32" x14ac:dyDescent="0.2">
      <c r="B11" s="42" t="s">
        <v>67</v>
      </c>
      <c r="C11" t="s">
        <v>112</v>
      </c>
      <c r="D11" t="s">
        <v>113</v>
      </c>
      <c r="E11" s="61">
        <v>43601</v>
      </c>
      <c r="F11" s="61">
        <v>43649</v>
      </c>
    </row>
    <row r="12" spans="2:32" x14ac:dyDescent="0.2">
      <c r="B12" s="42" t="s">
        <v>67</v>
      </c>
      <c r="C12" t="s">
        <v>68</v>
      </c>
      <c r="D12" t="s">
        <v>105</v>
      </c>
      <c r="E12" s="61" t="s">
        <v>106</v>
      </c>
      <c r="F12" s="61" t="s">
        <v>89</v>
      </c>
    </row>
    <row r="13" spans="2:32" x14ac:dyDescent="0.2">
      <c r="B13" s="42" t="s">
        <v>67</v>
      </c>
      <c r="C13" s="28" t="s">
        <v>45</v>
      </c>
      <c r="D13" s="28" t="s">
        <v>45</v>
      </c>
      <c r="E13" s="62" t="s">
        <v>45</v>
      </c>
      <c r="F13" s="62" t="s">
        <v>45</v>
      </c>
    </row>
    <row r="14" spans="2:32" x14ac:dyDescent="0.2">
      <c r="B14" s="47" t="s">
        <v>119</v>
      </c>
      <c r="C14" t="s">
        <v>114</v>
      </c>
      <c r="D14" t="s">
        <v>63</v>
      </c>
      <c r="E14" s="61">
        <v>43521</v>
      </c>
      <c r="F14" s="61">
        <v>43526</v>
      </c>
    </row>
    <row r="15" spans="2:32" x14ac:dyDescent="0.2">
      <c r="B15" s="41" t="s">
        <v>57</v>
      </c>
      <c r="C15" t="s">
        <v>64</v>
      </c>
      <c r="D15" t="s">
        <v>63</v>
      </c>
      <c r="E15" s="61">
        <v>43438</v>
      </c>
      <c r="F15" s="61">
        <v>43489</v>
      </c>
    </row>
    <row r="16" spans="2:32" x14ac:dyDescent="0.2">
      <c r="B16" s="41" t="s">
        <v>57</v>
      </c>
      <c r="C16" t="s">
        <v>114</v>
      </c>
      <c r="D16" t="s">
        <v>63</v>
      </c>
      <c r="E16" s="61">
        <v>43556</v>
      </c>
      <c r="F16" s="61">
        <v>43599</v>
      </c>
    </row>
    <row r="17" spans="2:7" x14ac:dyDescent="0.2">
      <c r="B17" s="41" t="s">
        <v>57</v>
      </c>
      <c r="C17" s="28" t="s">
        <v>115</v>
      </c>
      <c r="D17" s="28" t="s">
        <v>116</v>
      </c>
      <c r="E17" s="61">
        <v>43632</v>
      </c>
      <c r="F17" s="61">
        <v>43649</v>
      </c>
      <c r="G17" s="44" t="s">
        <v>45</v>
      </c>
    </row>
    <row r="18" spans="2:7" x14ac:dyDescent="0.2">
      <c r="B18" s="41" t="s">
        <v>57</v>
      </c>
      <c r="G18" s="44" t="s">
        <v>45</v>
      </c>
    </row>
    <row r="19" spans="2:7" x14ac:dyDescent="0.2">
      <c r="B19" s="41" t="s">
        <v>57</v>
      </c>
      <c r="G19" s="44" t="s">
        <v>45</v>
      </c>
    </row>
    <row r="20" spans="2:7" x14ac:dyDescent="0.2">
      <c r="B20" s="29" t="s">
        <v>58</v>
      </c>
      <c r="C20" t="s">
        <v>60</v>
      </c>
      <c r="D20" t="s">
        <v>59</v>
      </c>
      <c r="E20" s="61">
        <v>43469</v>
      </c>
      <c r="F20" s="61">
        <v>43524</v>
      </c>
      <c r="G20" s="44" t="s">
        <v>45</v>
      </c>
    </row>
    <row r="21" spans="2:7" x14ac:dyDescent="0.2">
      <c r="B21" s="29" t="s">
        <v>58</v>
      </c>
      <c r="C21" t="s">
        <v>107</v>
      </c>
      <c r="D21" t="s">
        <v>108</v>
      </c>
      <c r="E21" s="61">
        <v>43573</v>
      </c>
      <c r="F21" s="61">
        <v>43621</v>
      </c>
      <c r="G21" s="44" t="s">
        <v>45</v>
      </c>
    </row>
    <row r="22" spans="2:7" x14ac:dyDescent="0.2">
      <c r="B22" s="29" t="s">
        <v>58</v>
      </c>
      <c r="C22" s="28" t="s">
        <v>68</v>
      </c>
      <c r="D22" s="28" t="s">
        <v>105</v>
      </c>
      <c r="E22" s="61">
        <v>43601</v>
      </c>
      <c r="F22" s="61">
        <v>43649</v>
      </c>
    </row>
    <row r="23" spans="2:7" x14ac:dyDescent="0.2">
      <c r="B23" s="29" t="s">
        <v>58</v>
      </c>
    </row>
    <row r="24" spans="2:7" x14ac:dyDescent="0.2">
      <c r="B24" s="29" t="s">
        <v>58</v>
      </c>
    </row>
    <row r="25" spans="2:7" x14ac:dyDescent="0.2">
      <c r="B25" s="29" t="s">
        <v>58</v>
      </c>
    </row>
    <row r="26" spans="2:7" x14ac:dyDescent="0.2">
      <c r="B26" s="29" t="s">
        <v>58</v>
      </c>
    </row>
    <row r="27" spans="2:7" x14ac:dyDescent="0.2">
      <c r="B27" s="29" t="s">
        <v>58</v>
      </c>
    </row>
    <row r="28" spans="2:7" x14ac:dyDescent="0.2">
      <c r="B28" s="40" t="s">
        <v>66</v>
      </c>
      <c r="C28" t="s">
        <v>62</v>
      </c>
      <c r="D28" t="s">
        <v>61</v>
      </c>
      <c r="E28" s="61">
        <v>43470</v>
      </c>
      <c r="F28" s="61">
        <v>43513</v>
      </c>
    </row>
    <row r="29" spans="2:7" x14ac:dyDescent="0.2">
      <c r="B29" s="40" t="s">
        <v>66</v>
      </c>
      <c r="C29" t="s">
        <v>117</v>
      </c>
      <c r="D29" t="s">
        <v>63</v>
      </c>
      <c r="E29" s="61">
        <v>43523</v>
      </c>
      <c r="F29" s="61">
        <v>43585</v>
      </c>
    </row>
    <row r="30" spans="2:7" x14ac:dyDescent="0.2">
      <c r="B30" s="40" t="s">
        <v>66</v>
      </c>
      <c r="C30" t="s">
        <v>104</v>
      </c>
      <c r="D30" t="s">
        <v>91</v>
      </c>
      <c r="E30" s="61">
        <v>43595</v>
      </c>
      <c r="F30" s="61">
        <v>43636</v>
      </c>
    </row>
    <row r="31" spans="2:7" x14ac:dyDescent="0.2">
      <c r="B31" s="40" t="s">
        <v>66</v>
      </c>
    </row>
    <row r="32" spans="2:7" x14ac:dyDescent="0.2">
      <c r="B32" s="43" t="s">
        <v>65</v>
      </c>
      <c r="C32" t="s">
        <v>68</v>
      </c>
      <c r="D32" t="s">
        <v>63</v>
      </c>
      <c r="E32" s="61">
        <v>42005</v>
      </c>
      <c r="F32" s="61">
        <v>44196</v>
      </c>
    </row>
    <row r="33" spans="2:6" x14ac:dyDescent="0.2">
      <c r="B33" s="46" t="s">
        <v>78</v>
      </c>
      <c r="C33" s="28" t="s">
        <v>68</v>
      </c>
      <c r="D33" t="s">
        <v>63</v>
      </c>
      <c r="E33" s="62">
        <v>43544</v>
      </c>
      <c r="F33" s="61">
        <v>43548</v>
      </c>
    </row>
    <row r="34" spans="2:6" x14ac:dyDescent="0.2">
      <c r="B34" s="46" t="s">
        <v>78</v>
      </c>
      <c r="C34" s="28" t="s">
        <v>114</v>
      </c>
      <c r="D34" t="s">
        <v>63</v>
      </c>
      <c r="E34" s="61">
        <v>43542</v>
      </c>
      <c r="F34" s="61">
        <v>43548</v>
      </c>
    </row>
    <row r="35" spans="2:6" x14ac:dyDescent="0.2">
      <c r="B35" s="47" t="s">
        <v>79</v>
      </c>
      <c r="C35" s="28" t="s">
        <v>35</v>
      </c>
      <c r="D35" t="s">
        <v>118</v>
      </c>
      <c r="E35" s="63">
        <v>43525</v>
      </c>
      <c r="F35" s="63">
        <v>43677</v>
      </c>
    </row>
    <row r="36" spans="2:6" x14ac:dyDescent="0.2">
      <c r="B36" s="47" t="s">
        <v>79</v>
      </c>
      <c r="C36" s="28" t="s">
        <v>111</v>
      </c>
      <c r="D36" s="28" t="s">
        <v>110</v>
      </c>
      <c r="E36" s="63">
        <v>43586</v>
      </c>
      <c r="F36" s="63">
        <v>43616</v>
      </c>
    </row>
    <row r="37" spans="2:6" x14ac:dyDescent="0.2">
      <c r="B37" s="47" t="s">
        <v>79</v>
      </c>
      <c r="C37" s="28" t="s">
        <v>87</v>
      </c>
      <c r="D37" s="28" t="s">
        <v>88</v>
      </c>
      <c r="E37" s="63">
        <v>43617</v>
      </c>
      <c r="F37" s="63">
        <v>43646</v>
      </c>
    </row>
    <row r="38" spans="2:6" x14ac:dyDescent="0.2">
      <c r="B38" s="47" t="s">
        <v>79</v>
      </c>
      <c r="C38" s="28" t="s">
        <v>35</v>
      </c>
      <c r="D38" s="28" t="s">
        <v>45</v>
      </c>
      <c r="E38" s="63">
        <v>43647</v>
      </c>
      <c r="F38" s="63">
        <v>43677</v>
      </c>
    </row>
    <row r="39" spans="2:6" x14ac:dyDescent="0.2">
      <c r="B39" s="47" t="s">
        <v>79</v>
      </c>
      <c r="C39" s="28" t="s">
        <v>90</v>
      </c>
      <c r="D39" s="28" t="s">
        <v>109</v>
      </c>
      <c r="E39" s="63">
        <v>43678</v>
      </c>
      <c r="F39" s="63">
        <v>43714</v>
      </c>
    </row>
    <row r="40" spans="2:6" x14ac:dyDescent="0.2">
      <c r="B40" s="47" t="s">
        <v>79</v>
      </c>
      <c r="C40" s="28" t="s">
        <v>35</v>
      </c>
      <c r="E40" s="61">
        <v>43714</v>
      </c>
      <c r="F40" s="62">
        <v>43714</v>
      </c>
    </row>
    <row r="41" spans="2:6" x14ac:dyDescent="0.2">
      <c r="B41" s="47" t="s">
        <v>79</v>
      </c>
      <c r="C41" s="28" t="s">
        <v>107</v>
      </c>
      <c r="D41" s="28" t="s">
        <v>126</v>
      </c>
      <c r="E41" s="62">
        <v>43714</v>
      </c>
      <c r="F41" s="63">
        <v>43770</v>
      </c>
    </row>
    <row r="42" spans="2:6" x14ac:dyDescent="0.2">
      <c r="B42" s="47" t="s">
        <v>79</v>
      </c>
      <c r="C42" s="28" t="s">
        <v>35</v>
      </c>
      <c r="E42" s="61">
        <v>43770</v>
      </c>
      <c r="F42" s="61">
        <v>43798</v>
      </c>
    </row>
    <row r="43" spans="2:6" x14ac:dyDescent="0.2">
      <c r="B43" s="47" t="s">
        <v>79</v>
      </c>
      <c r="C43" s="28" t="s">
        <v>107</v>
      </c>
      <c r="D43" s="28" t="s">
        <v>125</v>
      </c>
      <c r="E43" s="61">
        <v>43798</v>
      </c>
      <c r="F43" s="61">
        <v>43826</v>
      </c>
    </row>
    <row r="1048576" spans="4:4" x14ac:dyDescent="0.2">
      <c r="D1048576" t="s">
        <v>63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CA553-92A8-474B-904D-8A33CE9B345C}">
  <dimension ref="A1:D2"/>
  <sheetViews>
    <sheetView workbookViewId="0">
      <selection activeCell="D2" sqref="D2"/>
    </sheetView>
  </sheetViews>
  <sheetFormatPr defaultRowHeight="12.75" x14ac:dyDescent="0.2"/>
  <cols>
    <col min="1" max="1" width="22.85546875" customWidth="1"/>
    <col min="4" max="4" width="18.140625" customWidth="1"/>
  </cols>
  <sheetData>
    <row r="1" spans="1:4" x14ac:dyDescent="0.2">
      <c r="A1" s="28" t="s">
        <v>80</v>
      </c>
      <c r="D1" s="49" t="s">
        <v>81</v>
      </c>
    </row>
    <row r="2" spans="1:4" x14ac:dyDescent="0.2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zoomScaleNormal="100" workbookViewId="0">
      <selection activeCell="A9" sqref="A9"/>
    </sheetView>
  </sheetViews>
  <sheetFormatPr defaultRowHeight="12.75" x14ac:dyDescent="0.2"/>
  <cols>
    <col min="1" max="1" width="13.42578125" style="11" customWidth="1"/>
    <col min="2" max="2" width="6.7109375" customWidth="1"/>
    <col min="3" max="3" width="24.7109375" customWidth="1"/>
    <col min="4" max="4" width="2.7109375" customWidth="1"/>
    <col min="5" max="8" width="6.7109375" customWidth="1"/>
    <col min="9" max="9" width="2.7109375" customWidth="1"/>
    <col min="10" max="10" width="30.7109375" customWidth="1"/>
    <col min="11" max="11" width="4.7109375" customWidth="1"/>
    <col min="12" max="1025" width="8.85546875" customWidth="1"/>
  </cols>
  <sheetData>
    <row r="1" spans="1:3" ht="18" x14ac:dyDescent="0.25">
      <c r="A1" s="12" t="s">
        <v>12</v>
      </c>
      <c r="B1" s="13"/>
    </row>
    <row r="2" spans="1:3" x14ac:dyDescent="0.2">
      <c r="A2"/>
    </row>
    <row r="3" spans="1:3" x14ac:dyDescent="0.2">
      <c r="A3" s="14" t="s">
        <v>13</v>
      </c>
      <c r="B3" s="15"/>
      <c r="C3" s="16" t="s">
        <v>14</v>
      </c>
    </row>
    <row r="4" spans="1:3" x14ac:dyDescent="0.2">
      <c r="A4" s="17">
        <f>DATE(YEAR(Calendario!$A$35),1,1)</f>
        <v>43466</v>
      </c>
      <c r="B4" s="18">
        <f t="shared" ref="B4:B15" si="0">A4</f>
        <v>43466</v>
      </c>
      <c r="C4" t="s">
        <v>15</v>
      </c>
    </row>
    <row r="5" spans="1:3" x14ac:dyDescent="0.2">
      <c r="A5" s="17">
        <f>DATE(YEAR(Calendario!$A$35),1,6)</f>
        <v>43471</v>
      </c>
      <c r="B5" s="18">
        <f t="shared" si="0"/>
        <v>43471</v>
      </c>
      <c r="C5" t="s">
        <v>16</v>
      </c>
    </row>
    <row r="6" spans="1:3" x14ac:dyDescent="0.2">
      <c r="A6" s="11">
        <f>FLOOR(DATE(YEAR(Calendario!$C$3),5,DAY(MINUTE(YEAR(Calendario!$C$3)/38)/2+56)),7)-34</f>
        <v>43576</v>
      </c>
      <c r="B6" s="18">
        <f t="shared" si="0"/>
        <v>43576</v>
      </c>
      <c r="C6" t="s">
        <v>17</v>
      </c>
    </row>
    <row r="7" spans="1:3" x14ac:dyDescent="0.2">
      <c r="A7" s="11">
        <f>A6+1</f>
        <v>43577</v>
      </c>
      <c r="B7" s="18">
        <f t="shared" si="0"/>
        <v>43577</v>
      </c>
      <c r="C7" t="s">
        <v>18</v>
      </c>
    </row>
    <row r="8" spans="1:3" x14ac:dyDescent="0.2">
      <c r="A8" s="17">
        <f>DATE(YEAR(Calendario!$A$35),4,25)</f>
        <v>43580</v>
      </c>
      <c r="B8" s="18">
        <f t="shared" si="0"/>
        <v>43580</v>
      </c>
      <c r="C8" t="s">
        <v>19</v>
      </c>
    </row>
    <row r="9" spans="1:3" x14ac:dyDescent="0.2">
      <c r="A9" s="17">
        <f>DATE(YEAR(Calendario!$A$35),5,1)</f>
        <v>43586</v>
      </c>
      <c r="B9" s="18">
        <f t="shared" si="0"/>
        <v>43586</v>
      </c>
      <c r="C9" t="s">
        <v>20</v>
      </c>
    </row>
    <row r="10" spans="1:3" x14ac:dyDescent="0.2">
      <c r="A10" s="17">
        <f>DATE(YEAR(Calendario!$A$35),6,2)</f>
        <v>43618</v>
      </c>
      <c r="B10" s="18">
        <f t="shared" si="0"/>
        <v>43618</v>
      </c>
      <c r="C10" t="s">
        <v>21</v>
      </c>
    </row>
    <row r="11" spans="1:3" x14ac:dyDescent="0.2">
      <c r="A11" s="17">
        <f>DATE(YEAR(Calendario!$A$35),8,15)</f>
        <v>43692</v>
      </c>
      <c r="B11" s="18">
        <f t="shared" si="0"/>
        <v>43692</v>
      </c>
      <c r="C11" t="s">
        <v>22</v>
      </c>
    </row>
    <row r="12" spans="1:3" x14ac:dyDescent="0.2">
      <c r="A12" s="17">
        <f>DATE(YEAR(Calendario!$A$35),11,1)</f>
        <v>43770</v>
      </c>
      <c r="B12" s="18">
        <f t="shared" si="0"/>
        <v>43770</v>
      </c>
      <c r="C12" t="s">
        <v>23</v>
      </c>
    </row>
    <row r="13" spans="1:3" x14ac:dyDescent="0.2">
      <c r="A13" s="17">
        <f>DATE(YEAR(Calendario!$A$35),12,8)</f>
        <v>43807</v>
      </c>
      <c r="B13" s="18">
        <f t="shared" si="0"/>
        <v>43807</v>
      </c>
      <c r="C13" t="s">
        <v>24</v>
      </c>
    </row>
    <row r="14" spans="1:3" x14ac:dyDescent="0.2">
      <c r="A14" s="17">
        <f>DATE(YEAR(Calendario!$A$35),12,25)</f>
        <v>43824</v>
      </c>
      <c r="B14" s="18">
        <f t="shared" si="0"/>
        <v>43824</v>
      </c>
      <c r="C14" t="s">
        <v>25</v>
      </c>
    </row>
    <row r="15" spans="1:3" x14ac:dyDescent="0.2">
      <c r="A15" s="17">
        <f>DATE(YEAR(Calendario!$A$35),12,26)</f>
        <v>43825</v>
      </c>
      <c r="B15" s="18">
        <f t="shared" si="0"/>
        <v>43825</v>
      </c>
      <c r="C15" t="s">
        <v>26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Calendario</vt:lpstr>
      <vt:lpstr>MOSTRE</vt:lpstr>
      <vt:lpstr>REPORTAGE GITE USCITE FOTO</vt:lpstr>
      <vt:lpstr>Festività</vt:lpstr>
      <vt:lpstr>HolidayTable</vt:lpstr>
    </vt:vector>
  </TitlesOfParts>
  <Company>Interactive Factory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Graziano</dc:creator>
  <dc:description/>
  <cp:lastModifiedBy>Graziano</cp:lastModifiedBy>
  <cp:revision>36</cp:revision>
  <cp:lastPrinted>2018-12-06T13:08:44Z</cp:lastPrinted>
  <dcterms:created xsi:type="dcterms:W3CDTF">2018-01-02T17:28:50Z</dcterms:created>
  <dcterms:modified xsi:type="dcterms:W3CDTF">2019-05-19T17:45:07Z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Interactive Factory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